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50" windowHeight="11760" activeTab="0"/>
  </bookViews>
  <sheets>
    <sheet name="380-пп (Отчёт)" sheetId="1" r:id="rId1"/>
    <sheet name="Лист1" sheetId="2" r:id="rId2"/>
  </sheets>
  <definedNames>
    <definedName name="Par179" localSheetId="0">'380-пп (Отчёт)'!$A$51</definedName>
    <definedName name="Par180" localSheetId="0">'380-пп (Отчёт)'!$B$51</definedName>
    <definedName name="Par203" localSheetId="0">'380-пп (Отчёт)'!$E$59</definedName>
    <definedName name="Par204" localSheetId="0">'380-пп (Отчёт)'!$F$59</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(Отчёт)'!$A$1:$L$192</definedName>
  </definedNames>
  <calcPr fullCalcOnLoad="1"/>
</workbook>
</file>

<file path=xl/sharedStrings.xml><?xml version="1.0" encoding="utf-8"?>
<sst xmlns="http://schemas.openxmlformats.org/spreadsheetml/2006/main" count="526" uniqueCount="202">
  <si>
    <t>N п/п</t>
  </si>
  <si>
    <t>Уникальный номер реестровой записи ведомственного перечня государственных услуг (работ)</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</si>
  <si>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</si>
  <si>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</si>
  <si>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</si>
  <si>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</si>
  <si>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</si>
  <si>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</si>
  <si>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</si>
  <si>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</si>
  <si>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</si>
  <si>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</si>
  <si>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</si>
  <si>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</si>
  <si>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</si>
  <si>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</si>
  <si>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</si>
  <si>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</si>
  <si>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</si>
  <si>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</si>
  <si>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</si>
  <si>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</si>
  <si>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</si>
  <si>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</si>
  <si>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</si>
  <si>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</si>
  <si>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</si>
  <si>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</si>
  <si>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</si>
  <si>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</si>
  <si>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</si>
  <si>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</si>
  <si>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</si>
  <si>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</si>
  <si>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</si>
  <si>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</si>
  <si>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</si>
  <si>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</si>
  <si>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</si>
  <si>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</si>
  <si>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</si>
  <si>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</si>
  <si>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</si>
  <si>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</si>
  <si>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</si>
  <si>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</si>
  <si>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</si>
  <si>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</si>
  <si>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</si>
  <si>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</si>
  <si>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</si>
  <si>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</si>
  <si>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</si>
  <si>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</si>
  <si>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</si>
  <si>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</si>
  <si>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</si>
  <si>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</si>
  <si>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</si>
  <si>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r>
      <t xml:space="preserve">(6 месяцев, 9 месяцев, </t>
    </r>
    <r>
      <rPr>
        <u val="single"/>
        <sz val="11"/>
        <color indexed="8"/>
        <rFont val="Times New Roman"/>
        <family val="1"/>
      </rPr>
      <t>год</t>
    </r>
    <r>
      <rPr>
        <sz val="11"/>
        <color indexed="8"/>
        <rFont val="Times New Roman"/>
        <family val="1"/>
      </rPr>
      <t>)</t>
    </r>
  </si>
  <si>
    <t>+/-5%</t>
  </si>
  <si>
    <r>
      <t xml:space="preserve">за отчетный период с </t>
    </r>
    <r>
      <rPr>
        <b/>
        <u val="single"/>
        <sz val="16"/>
        <color indexed="56"/>
        <rFont val="Times New Roman"/>
        <family val="1"/>
      </rPr>
      <t>01.01.2017</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30.06.2017</t>
    </r>
  </si>
  <si>
    <t>280000000120003330522041001001100001009100101</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</si>
  <si>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</si>
  <si>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</si>
  <si>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</si>
  <si>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</si>
  <si>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r>
      <rPr>
        <b/>
        <sz val="11"/>
        <rFont val="Times New Roman"/>
        <family val="1"/>
      </rPr>
      <t>Государственная услуга 2</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</si>
  <si>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t>280000000120003330522043001201100001005100101</t>
  </si>
  <si>
    <t>280000000120003330522043001601100001001100101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</si>
  <si>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</si>
  <si>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</si>
  <si>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r>
      <rPr>
        <b/>
        <sz val="11"/>
        <rFont val="Times New Roman"/>
        <family val="1"/>
      </rPr>
      <t>Государственная услуга 3</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</si>
  <si>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t>280000000120003330522046001801100001006100101</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</si>
  <si>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инвалидностижизненные потребности в силу заболевания, травмы, возраста или наличия инвалидности</t>
  </si>
  <si>
    <r>
      <rPr>
        <b/>
        <sz val="11"/>
        <rFont val="Times New Roman"/>
        <family val="1"/>
      </rPr>
      <t>Государственная услуга 7</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</si>
  <si>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</si>
  <si>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</si>
  <si>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r>
      <rPr>
        <b/>
        <sz val="11"/>
        <rFont val="Times New Roman"/>
        <family val="1"/>
      </rPr>
      <t>Государственная услуга 8</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</si>
  <si>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9</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</si>
  <si>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</si>
  <si>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</si>
  <si>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r>
      <rPr>
        <b/>
        <sz val="11"/>
        <rFont val="Times New Roman"/>
        <family val="1"/>
      </rPr>
      <t>Государственная услуга 10</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</si>
  <si>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</si>
  <si>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</si>
  <si>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r>
      <rPr>
        <b/>
        <sz val="11"/>
        <rFont val="Times New Roman"/>
        <family val="1"/>
      </rPr>
      <t>Государственная услуга 11</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</si>
  <si>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</si>
  <si>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</si>
  <si>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r>
      <rPr>
        <b/>
        <sz val="11"/>
        <rFont val="Times New Roman"/>
        <family val="1"/>
      </rPr>
      <t>Государственная услуга 12</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</si>
  <si>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13</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</si>
  <si>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</si>
  <si>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</si>
  <si>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</si>
  <si>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</si>
  <si>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</si>
  <si>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</si>
  <si>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</si>
  <si>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</si>
  <si>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 (условия оказание - очное))</t>
    </r>
  </si>
  <si>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</si>
  <si>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</si>
  <si>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</si>
  <si>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</si>
  <si>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</si>
  <si>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</si>
  <si>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</si>
  <si>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</si>
  <si>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</si>
  <si>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</si>
  <si>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</si>
  <si>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</si>
  <si>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</si>
  <si>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</si>
  <si>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</si>
  <si>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</si>
  <si>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</si>
  <si>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</si>
  <si>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</si>
  <si>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</si>
  <si>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</si>
  <si>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</si>
  <si>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</si>
  <si>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</si>
  <si>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</si>
  <si>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</si>
  <si>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</si>
  <si>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</si>
  <si>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</si>
  <si>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</si>
  <si>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</si>
  <si>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</si>
  <si>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</si>
  <si>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</si>
  <si>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</si>
  <si>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</si>
  <si>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</si>
  <si>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</si>
  <si>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</si>
  <si>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</si>
  <si>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</si>
  <si>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</si>
  <si>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</si>
  <si>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</si>
  <si>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</si>
  <si>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</si>
  <si>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</si>
  <si>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</si>
  <si>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</si>
  <si>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</si>
  <si>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</si>
  <si>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</si>
  <si>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</si>
  <si>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</si>
  <si>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</si>
  <si>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</si>
  <si>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</si>
  <si>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</si>
  <si>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</si>
  <si>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</si>
  <si>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</si>
  <si>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</si>
  <si>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</si>
  <si>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</si>
  <si>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</si>
  <si>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</si>
  <si>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</si>
  <si>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</si>
  <si>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</si>
  <si>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______________Хрисанхова Людмила Юрьевна
 "___" _______________ 2017 г.</t>
  </si>
  <si>
    <t>"Комплексный центр социального обслуживания населения" Бельского района</t>
  </si>
  <si>
    <t xml:space="preserve"> «Комплексный центр социального облуживания населения" Бельского района</t>
  </si>
  <si>
    <r>
      <rPr>
        <b/>
        <sz val="11"/>
        <rFont val="Times New Roman"/>
        <family val="1"/>
      </rPr>
      <t>Государственная услуга 4</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</si>
  <si>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t>280000000120003330522043001301100001004100101</t>
  </si>
  <si>
    <r>
      <rPr>
        <b/>
        <sz val="11"/>
        <rFont val="Times New Roman"/>
        <family val="1"/>
      </rPr>
      <t>Государственная услуга 5</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</si>
  <si>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t>280000000120003330522043001701100001000100101</t>
  </si>
  <si>
    <r>
      <rPr>
        <b/>
        <sz val="11"/>
        <rFont val="Times New Roman"/>
        <family val="1"/>
      </rPr>
      <t>Государственная услуга 6</t>
    </r>
    <r>
      <rPr>
        <sz val="11"/>
        <rFont val="Times New Roman"/>
        <family val="1"/>
      </rPr>
      <t xml:space="preserve"> (Предоставление социального обслуживания в форме на дому -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</si>
  <si>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280000000120003330522047001301100001000100101</t>
  </si>
  <si>
    <r>
      <rPr>
        <b/>
        <sz val="11"/>
        <rFont val="Times New Roman"/>
        <family val="1"/>
      </rPr>
      <t>Государственная услуга 14</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</si>
  <si>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r>
      <rPr>
        <b/>
        <sz val="11"/>
        <rFont val="Times New Roman"/>
        <family val="1"/>
      </rPr>
      <t>Государственная услуга 15</t>
    </r>
    <r>
      <rPr>
        <sz val="11"/>
        <rFont val="Times New Roman"/>
        <family val="1"/>
      </rPr>
      <t xml:space="preserve"> (Предоставление социального обслуживания в форме на дому -  предоставление социально-бытовых услуг  (условия оказание - очное))</t>
    </r>
  </si>
  <si>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социально-медицинских услуг  (условия оказание - очное))</t>
    </r>
  </si>
  <si>
    <r>
      <rPr>
        <b/>
        <sz val="11"/>
        <rFont val="Times New Roman"/>
        <family val="1"/>
      </rPr>
      <t>Государственная услуга 17</t>
    </r>
    <r>
      <rPr>
        <sz val="11"/>
        <rFont val="Times New Roman"/>
        <family val="1"/>
      </rPr>
      <t xml:space="preserve"> (Предоставление социального обслуживания в форме на дому -  предоставление социально-психологических услуг  (условия оказание - очное))</t>
    </r>
  </si>
  <si>
    <r>
      <rPr>
        <b/>
        <sz val="11"/>
        <rFont val="Times New Roman"/>
        <family val="1"/>
      </rPr>
      <t>Государственная услуга 18</t>
    </r>
    <r>
      <rPr>
        <sz val="11"/>
        <rFont val="Times New Roman"/>
        <family val="1"/>
      </rPr>
      <t xml:space="preserve"> (Предоставление социального обслуживания в форме на дому -  предоставление социально-правовых услуг  (условия оказание - очное))</t>
    </r>
  </si>
  <si>
    <r>
      <rPr>
        <b/>
        <sz val="11"/>
        <rFont val="Times New Roman"/>
        <family val="1"/>
      </rPr>
      <t>Государственная услуга 19</t>
    </r>
    <r>
      <rPr>
        <sz val="11"/>
        <rFont val="Times New Roman"/>
        <family val="1"/>
      </rPr>
      <t xml:space="preserve"> (Предоставление социального обслуживания в форме на дому -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</si>
  <si>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280000000120003330522047001701100001006100102</t>
  </si>
  <si>
    <r>
      <rPr>
        <b/>
        <sz val="11"/>
        <rFont val="Times New Roman"/>
        <family val="1"/>
      </rPr>
      <t>Государственная услуга 16</t>
    </r>
    <r>
      <rPr>
        <sz val="11"/>
        <rFont val="Times New Roman"/>
        <family val="1"/>
      </rPr>
      <t xml:space="preserve"> (Предоставление социального обслуживания в форме на дому -  предоставление социально-медецинских услуг  (условия оказание - очное))</t>
    </r>
  </si>
  <si>
    <t>17.1.</t>
  </si>
  <si>
    <t>17.2.</t>
  </si>
  <si>
    <t>17.3.</t>
  </si>
  <si>
    <t>17.4.</t>
  </si>
  <si>
    <t>17.5.</t>
  </si>
  <si>
    <t>18.1.</t>
  </si>
  <si>
    <t>18.2.</t>
  </si>
  <si>
    <t>18.3.</t>
  </si>
  <si>
    <t>18.4.</t>
  </si>
  <si>
    <t>18.5.</t>
  </si>
  <si>
    <r>
      <rPr>
        <b/>
        <sz val="11"/>
        <rFont val="Times New Roman"/>
        <family val="1"/>
      </rPr>
      <t>Государственная услуга 6</t>
    </r>
    <r>
      <rPr>
        <sz val="11"/>
        <rFont val="Times New Roman"/>
        <family val="1"/>
      </rPr>
      <t xml:space="preserve">  (Предоставление социального обслуживания в форме на дому -  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</si>
  <si>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8 </t>
    </r>
    <r>
      <rPr>
        <sz val="11"/>
        <rFont val="Times New Roman"/>
        <family val="1"/>
      </rPr>
      <t xml:space="preserve"> (Предоставление социального обслуживания в полустационарной форме -  предоставление срочных социальных услуг  (условия оказание - очное))</t>
    </r>
  </si>
  <si>
    <t>19.1.</t>
  </si>
  <si>
    <t>19.2.</t>
  </si>
  <si>
    <t>19.3.</t>
  </si>
  <si>
    <t>19.4.</t>
  </si>
  <si>
    <t>19.5.</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</si>
</sst>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5">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b/>
      <u val="single"/>
      <sz val="16"/>
      <color indexed="56"/>
      <name val="Times New Roman"/>
      <family val="1"/>
    </font>
    <font>
      <b/>
      <sz val="16"/>
      <color indexed="10"/>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u val="single"/>
      <sz val="11"/>
      <color indexed="8"/>
      <name val="Times New Roman"/>
      <family val="1"/>
    </font>
    <font>
      <b/>
      <sz val="14"/>
      <name val="Times New Roman"/>
      <family val="1"/>
    </font>
    <font>
      <b/>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2" fillId="31" borderId="0" applyNumberFormat="0" applyBorder="0" applyAlignment="0" applyProtection="0"/>
  </cellStyleXfs>
  <cellXfs count="85">
    <xf numFmtId="0" fontId="0" fillId="0" borderId="0" xfId="0" applyFont="1" applyAlignment="1">
      <alignment/>
    </xf>
    <xf numFmtId="0" fontId="2" fillId="0" borderId="10" xfId="0" applyFont="1" applyBorder="1" applyAlignment="1">
      <alignment horizontal="center" vertical="center" wrapText="1"/>
    </xf>
    <xf numFmtId="0" fontId="8"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7" applyFont="1" applyAlignment="1">
      <alignment/>
    </xf>
    <xf numFmtId="0" fontId="14"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2" fillId="0" borderId="10" xfId="0" applyFont="1" applyFill="1" applyBorder="1" applyAlignment="1">
      <alignment vertical="center" wrapText="1"/>
    </xf>
    <xf numFmtId="0" fontId="9" fillId="0" borderId="10" xfId="0" applyFont="1" applyFill="1" applyBorder="1" applyAlignment="1">
      <alignment vertical="center" wrapText="1"/>
    </xf>
    <xf numFmtId="0" fontId="11" fillId="0" borderId="10" xfId="0" applyFont="1" applyFill="1" applyBorder="1" applyAlignment="1">
      <alignment vertical="center" wrapText="1"/>
    </xf>
    <xf numFmtId="0" fontId="10" fillId="0" borderId="10" xfId="0" applyFont="1" applyFill="1" applyBorder="1" applyAlignment="1">
      <alignment vertical="center" wrapText="1"/>
    </xf>
    <xf numFmtId="0" fontId="0" fillId="0" borderId="0" xfId="0" applyFont="1" applyFill="1" applyAlignment="1">
      <alignment/>
    </xf>
    <xf numFmtId="2" fontId="13"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3" fillId="0" borderId="10" xfId="0" applyNumberFormat="1" applyFont="1" applyBorder="1" applyAlignment="1">
      <alignment horizontal="center" wrapText="1"/>
    </xf>
    <xf numFmtId="4" fontId="11"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5" fillId="0" borderId="10" xfId="0" applyFont="1" applyBorder="1" applyAlignment="1">
      <alignment horizontal="center" vertical="center" wrapText="1"/>
    </xf>
    <xf numFmtId="9" fontId="15" fillId="0" borderId="10" xfId="0" applyNumberFormat="1" applyFont="1" applyBorder="1" applyAlignment="1">
      <alignment horizontal="center" vertical="center"/>
    </xf>
    <xf numFmtId="10" fontId="15"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49" fontId="11" fillId="0" borderId="10" xfId="0" applyNumberFormat="1" applyFont="1" applyBorder="1" applyAlignment="1">
      <alignment vertical="center" wrapText="1"/>
    </xf>
    <xf numFmtId="0" fontId="7" fillId="32" borderId="10" xfId="0" applyNumberFormat="1" applyFont="1" applyFill="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5"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5"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9" fontId="15" fillId="0" borderId="12" xfId="0" applyNumberFormat="1" applyFont="1" applyBorder="1" applyAlignment="1">
      <alignment horizontal="center" vertical="center"/>
    </xf>
    <xf numFmtId="9" fontId="15" fillId="0" borderId="11" xfId="0" applyNumberFormat="1" applyFont="1" applyBorder="1" applyAlignment="1">
      <alignment horizontal="center" vertical="center"/>
    </xf>
    <xf numFmtId="9" fontId="15" fillId="0" borderId="12" xfId="0" applyNumberFormat="1" applyFont="1" applyBorder="1" applyAlignment="1">
      <alignment horizontal="center" vertical="center"/>
    </xf>
    <xf numFmtId="0" fontId="2" fillId="0" borderId="10" xfId="0" applyFont="1" applyBorder="1" applyAlignment="1">
      <alignment horizontal="center" vertical="center" wrapText="1"/>
    </xf>
    <xf numFmtId="0" fontId="8" fillId="0" borderId="0" xfId="0" applyFont="1" applyAlignment="1">
      <alignment horizontal="center" vertical="center"/>
    </xf>
    <xf numFmtId="0" fontId="1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33" borderId="13" xfId="0" applyFill="1" applyBorder="1" applyAlignment="1">
      <alignment horizontal="center"/>
    </xf>
    <xf numFmtId="0" fontId="13" fillId="0" borderId="11"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13" fillId="0" borderId="12" xfId="0" applyFont="1" applyFill="1" applyBorder="1" applyAlignment="1">
      <alignment horizontal="center" vertical="center" wrapText="1"/>
    </xf>
    <xf numFmtId="10" fontId="2" fillId="0" borderId="10" xfId="0" applyNumberFormat="1"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10" fontId="15" fillId="0" borderId="14" xfId="0" applyNumberFormat="1" applyFont="1" applyFill="1" applyBorder="1" applyAlignment="1">
      <alignment horizontal="center" vertical="center" wrapText="1"/>
    </xf>
    <xf numFmtId="10" fontId="2" fillId="0" borderId="12" xfId="0" applyNumberFormat="1" applyFont="1" applyBorder="1" applyAlignment="1">
      <alignment horizontal="center" vertical="center" wrapText="1"/>
    </xf>
    <xf numFmtId="0" fontId="7" fillId="32" borderId="11" xfId="0" applyFont="1" applyFill="1" applyBorder="1" applyAlignment="1">
      <alignment horizontal="center" vertical="center" wrapText="1"/>
    </xf>
    <xf numFmtId="10" fontId="15" fillId="0" borderId="11" xfId="0" applyNumberFormat="1" applyFont="1" applyBorder="1" applyAlignment="1">
      <alignment horizontal="center" vertical="center" wrapText="1"/>
    </xf>
    <xf numFmtId="0" fontId="7" fillId="32" borderId="12" xfId="0" applyFont="1" applyFill="1" applyBorder="1" applyAlignment="1">
      <alignment horizontal="center" vertical="center" wrapText="1"/>
    </xf>
    <xf numFmtId="10" fontId="15" fillId="0" borderId="12" xfId="0" applyNumberFormat="1" applyFont="1" applyBorder="1" applyAlignment="1">
      <alignment horizontal="center" vertical="center" wrapText="1"/>
    </xf>
    <xf numFmtId="49" fontId="15" fillId="33" borderId="11" xfId="0" applyNumberFormat="1" applyFont="1" applyFill="1" applyBorder="1" applyAlignment="1">
      <alignment horizontal="center" vertical="center" wrapText="1"/>
    </xf>
    <xf numFmtId="49" fontId="15" fillId="33" borderId="12" xfId="0" applyNumberFormat="1" applyFont="1" applyFill="1" applyBorder="1" applyAlignment="1">
      <alignment horizontal="center" vertical="center" wrapText="1"/>
    </xf>
    <xf numFmtId="9" fontId="15"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49" fontId="15" fillId="33" borderId="11" xfId="0" applyNumberFormat="1" applyFont="1" applyFill="1" applyBorder="1" applyAlignment="1">
      <alignment horizontal="center" vertical="center" wrapText="1"/>
    </xf>
    <xf numFmtId="0" fontId="2" fillId="0" borderId="11" xfId="0" applyFont="1" applyBorder="1" applyAlignment="1">
      <alignment vertical="center" wrapText="1"/>
    </xf>
    <xf numFmtId="4" fontId="53" fillId="33" borderId="10" xfId="0" applyNumberFormat="1" applyFont="1" applyFill="1" applyBorder="1" applyAlignment="1">
      <alignment horizontal="center" vertical="center" wrapText="1"/>
    </xf>
    <xf numFmtId="4" fontId="54" fillId="0" borderId="1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wmf" /><Relationship Id="rId3" Type="http://schemas.openxmlformats.org/officeDocument/2006/relationships/image" Target="../media/image3.w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916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200025</xdr:colOff>
      <xdr:row>22</xdr:row>
      <xdr:rowOff>1362075</xdr:rowOff>
    </xdr:from>
    <xdr:to>
      <xdr:col>9</xdr:col>
      <xdr:colOff>1581150</xdr:colOff>
      <xdr:row>23</xdr:row>
      <xdr:rowOff>104775</xdr:rowOff>
    </xdr:to>
    <xdr:pic>
      <xdr:nvPicPr>
        <xdr:cNvPr id="2" name="Рисунок 1"/>
        <xdr:cNvPicPr preferRelativeResize="1">
          <a:picLocks noChangeAspect="1"/>
        </xdr:cNvPicPr>
      </xdr:nvPicPr>
      <xdr:blipFill>
        <a:blip r:embed="rId1"/>
        <a:stretch>
          <a:fillRect/>
        </a:stretch>
      </xdr:blipFill>
      <xdr:spPr>
        <a:xfrm>
          <a:off x="20050125" y="9563100"/>
          <a:ext cx="1381125" cy="200025"/>
        </a:xfrm>
        <a:prstGeom prst="rect">
          <a:avLst/>
        </a:prstGeom>
        <a:noFill/>
        <a:ln w="9525" cmpd="sng">
          <a:noFill/>
        </a:ln>
      </xdr:spPr>
    </xdr:pic>
    <xdr:clientData/>
  </xdr:twoCellAnchor>
  <xdr:twoCellAnchor>
    <xdr:from>
      <xdr:col>10</xdr:col>
      <xdr:colOff>76200</xdr:colOff>
      <xdr:row>25</xdr:row>
      <xdr:rowOff>0</xdr:rowOff>
    </xdr:from>
    <xdr:to>
      <xdr:col>10</xdr:col>
      <xdr:colOff>1952625</xdr:colOff>
      <xdr:row>25</xdr:row>
      <xdr:rowOff>0</xdr:rowOff>
    </xdr:to>
    <xdr:pic>
      <xdr:nvPicPr>
        <xdr:cNvPr id="3" name="Рисунок 13" descr="base_23988_65412_59"/>
        <xdr:cNvPicPr preferRelativeResize="1">
          <a:picLocks noChangeAspect="0"/>
        </xdr:cNvPicPr>
      </xdr:nvPicPr>
      <xdr:blipFill>
        <a:blip r:embed="rId2"/>
        <a:stretch>
          <a:fillRect/>
        </a:stretch>
      </xdr:blipFill>
      <xdr:spPr>
        <a:xfrm>
          <a:off x="21888450" y="10039350"/>
          <a:ext cx="1876425" cy="0"/>
        </a:xfrm>
        <a:prstGeom prst="rect">
          <a:avLst/>
        </a:prstGeom>
        <a:solidFill>
          <a:srgbClr val="F2DCDB"/>
        </a:solidFill>
        <a:ln w="9525" cmpd="sng">
          <a:noFill/>
        </a:ln>
      </xdr:spPr>
    </xdr:pic>
    <xdr:clientData/>
  </xdr:twoCellAnchor>
  <xdr:twoCellAnchor>
    <xdr:from>
      <xdr:col>3</xdr:col>
      <xdr:colOff>390525</xdr:colOff>
      <xdr:row>51</xdr:row>
      <xdr:rowOff>0</xdr:rowOff>
    </xdr:from>
    <xdr:to>
      <xdr:col>3</xdr:col>
      <xdr:colOff>2105025</xdr:colOff>
      <xdr:row>51</xdr:row>
      <xdr:rowOff>0</xdr:rowOff>
    </xdr:to>
    <xdr:pic>
      <xdr:nvPicPr>
        <xdr:cNvPr id="4" name="Рисунок 9" descr="base_23988_65412_63"/>
        <xdr:cNvPicPr preferRelativeResize="1">
          <a:picLocks noChangeAspect="0"/>
        </xdr:cNvPicPr>
      </xdr:nvPicPr>
      <xdr:blipFill>
        <a:blip r:embed="rId3"/>
        <a:stretch>
          <a:fillRect/>
        </a:stretch>
      </xdr:blipFill>
      <xdr:spPr>
        <a:xfrm>
          <a:off x="5943600" y="40624125"/>
          <a:ext cx="1714500" cy="0"/>
        </a:xfrm>
        <a:prstGeom prst="rect">
          <a:avLst/>
        </a:prstGeom>
        <a:solidFill>
          <a:srgbClr val="F2DCDB"/>
        </a:solidFill>
        <a:ln w="9525" cmpd="sng">
          <a:noFill/>
        </a:ln>
      </xdr:spPr>
    </xdr:pic>
    <xdr:clientData/>
  </xdr:twoCellAnchor>
  <xdr:twoCellAnchor editAs="oneCell">
    <xdr:from>
      <xdr:col>4</xdr:col>
      <xdr:colOff>2514600</xdr:colOff>
      <xdr:row>0</xdr:row>
      <xdr:rowOff>0</xdr:rowOff>
    </xdr:from>
    <xdr:to>
      <xdr:col>7</xdr:col>
      <xdr:colOff>38100</xdr:colOff>
      <xdr:row>3</xdr:row>
      <xdr:rowOff>676275</xdr:rowOff>
    </xdr:to>
    <xdr:pic>
      <xdr:nvPicPr>
        <xdr:cNvPr id="5" name="Picture 1400"/>
        <xdr:cNvPicPr preferRelativeResize="1">
          <a:picLocks noChangeAspect="1"/>
        </xdr:cNvPicPr>
      </xdr:nvPicPr>
      <xdr:blipFill>
        <a:blip r:embed="rId4"/>
        <a:stretch>
          <a:fillRect/>
        </a:stretch>
      </xdr:blipFill>
      <xdr:spPr>
        <a:xfrm rot="5400000">
          <a:off x="10858500" y="0"/>
          <a:ext cx="5067300" cy="1828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92"/>
  <sheetViews>
    <sheetView tabSelected="1" view="pageBreakPreview" zoomScale="68" zoomScaleNormal="60" zoomScaleSheetLayoutView="68" workbookViewId="0" topLeftCell="A1">
      <selection activeCell="F193" sqref="F193"/>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31.00390625" style="0" customWidth="1"/>
    <col min="12" max="12" width="26.28125" style="0" customWidth="1"/>
  </cols>
  <sheetData>
    <row r="1" spans="2:7" ht="15.75">
      <c r="B1" s="21" t="s">
        <v>45</v>
      </c>
      <c r="C1" s="18"/>
      <c r="F1" s="21"/>
      <c r="G1" s="2"/>
    </row>
    <row r="2" spans="2:7" ht="30" customHeight="1">
      <c r="B2" s="20" t="s">
        <v>46</v>
      </c>
      <c r="C2" s="19"/>
      <c r="F2" s="65"/>
      <c r="G2" s="2"/>
    </row>
    <row r="3" spans="2:7" ht="45">
      <c r="B3" s="22" t="s">
        <v>169</v>
      </c>
      <c r="C3" s="19"/>
      <c r="F3" s="65"/>
      <c r="G3" s="2"/>
    </row>
    <row r="4" spans="2:7" ht="60">
      <c r="B4" s="22" t="s">
        <v>168</v>
      </c>
      <c r="C4" s="19"/>
      <c r="F4" s="65"/>
      <c r="G4" s="2"/>
    </row>
    <row r="5" spans="1:7" ht="15.75">
      <c r="A5" s="49" t="s">
        <v>6</v>
      </c>
      <c r="B5" s="49"/>
      <c r="C5" s="49"/>
      <c r="D5" s="49"/>
      <c r="E5" s="49"/>
      <c r="F5" s="49"/>
      <c r="G5" s="49"/>
    </row>
    <row r="6" spans="1:7" ht="15">
      <c r="A6" s="66" t="s">
        <v>47</v>
      </c>
      <c r="B6" s="66"/>
      <c r="C6" s="66"/>
      <c r="D6" s="66"/>
      <c r="E6" s="66"/>
      <c r="F6" s="66"/>
      <c r="G6" s="66"/>
    </row>
    <row r="7" spans="1:7" ht="15">
      <c r="A7" s="50" t="s">
        <v>170</v>
      </c>
      <c r="B7" s="50"/>
      <c r="C7" s="50"/>
      <c r="D7" s="50"/>
      <c r="E7" s="50"/>
      <c r="F7" s="50"/>
      <c r="G7" s="50"/>
    </row>
    <row r="8" spans="1:7" ht="15">
      <c r="A8" s="51" t="s">
        <v>4</v>
      </c>
      <c r="B8" s="51"/>
      <c r="C8" s="51"/>
      <c r="D8" s="51"/>
      <c r="E8" s="51"/>
      <c r="F8" s="51"/>
      <c r="G8" s="51"/>
    </row>
    <row r="9" spans="1:7" ht="15">
      <c r="A9" s="51"/>
      <c r="B9" s="51"/>
      <c r="C9" s="51"/>
      <c r="D9" s="51"/>
      <c r="E9" s="51"/>
      <c r="F9" s="51"/>
      <c r="G9" s="51"/>
    </row>
    <row r="10" spans="1:7" ht="20.25">
      <c r="A10" s="52" t="s">
        <v>61</v>
      </c>
      <c r="B10" s="51"/>
      <c r="C10" s="51"/>
      <c r="D10" s="51"/>
      <c r="E10" s="51"/>
      <c r="F10" s="51"/>
      <c r="G10" s="51"/>
    </row>
    <row r="11" spans="1:7" ht="15">
      <c r="A11" s="52" t="s">
        <v>59</v>
      </c>
      <c r="B11" s="51"/>
      <c r="C11" s="51"/>
      <c r="D11" s="51"/>
      <c r="E11" s="51"/>
      <c r="F11" s="51"/>
      <c r="G11" s="51"/>
    </row>
    <row r="12" spans="1:7" ht="11.25" customHeight="1">
      <c r="A12" s="51"/>
      <c r="B12" s="51"/>
      <c r="C12" s="51"/>
      <c r="D12" s="51"/>
      <c r="E12" s="51"/>
      <c r="F12" s="51"/>
      <c r="G12" s="51"/>
    </row>
    <row r="13" spans="1:7" ht="15">
      <c r="A13" s="51" t="s">
        <v>7</v>
      </c>
      <c r="B13" s="51"/>
      <c r="C13" s="51"/>
      <c r="D13" s="51"/>
      <c r="E13" s="51"/>
      <c r="F13" s="51"/>
      <c r="G13" s="51"/>
    </row>
    <row r="14" spans="1:7" ht="15">
      <c r="A14" s="51" t="s">
        <v>3</v>
      </c>
      <c r="B14" s="51"/>
      <c r="C14" s="51"/>
      <c r="D14" s="51"/>
      <c r="E14" s="51"/>
      <c r="F14" s="51"/>
      <c r="G14" s="51"/>
    </row>
    <row r="15" ht="18.75" customHeight="1"/>
    <row r="16" spans="1:7" ht="178.5" customHeight="1">
      <c r="A16" s="1" t="s">
        <v>0</v>
      </c>
      <c r="B16" s="6" t="s">
        <v>39</v>
      </c>
      <c r="C16" s="6" t="s">
        <v>40</v>
      </c>
      <c r="D16" s="6" t="s">
        <v>41</v>
      </c>
      <c r="E16" s="6" t="s">
        <v>42</v>
      </c>
      <c r="F16" s="1" t="s">
        <v>29</v>
      </c>
      <c r="G16" s="5" t="s">
        <v>5</v>
      </c>
    </row>
    <row r="17" spans="1:7" ht="15">
      <c r="A17" s="1">
        <v>1</v>
      </c>
      <c r="B17" s="1">
        <v>2</v>
      </c>
      <c r="C17" s="1">
        <v>3</v>
      </c>
      <c r="D17" s="1">
        <v>4</v>
      </c>
      <c r="E17" s="1">
        <v>5</v>
      </c>
      <c r="F17" s="1" t="s">
        <v>38</v>
      </c>
      <c r="G17" s="1">
        <v>7</v>
      </c>
    </row>
    <row r="18" spans="1:8" ht="62.25" customHeight="1">
      <c r="A18" s="7"/>
      <c r="B18" s="26">
        <v>10436062</v>
      </c>
      <c r="C18" s="26">
        <v>1877674</v>
      </c>
      <c r="D18" s="26">
        <v>832934</v>
      </c>
      <c r="E18" s="26">
        <v>10705021.59</v>
      </c>
      <c r="F18" s="7">
        <f>E18/(B18+C18+D18)</f>
        <v>0.8142762836520578</v>
      </c>
      <c r="G18" s="7" t="str">
        <f>IF(F18&lt;0.75,"!!!!!!!!!!!","-")</f>
        <v>-</v>
      </c>
      <c r="H18" s="8"/>
    </row>
    <row r="19" spans="1:7" s="36" customFormat="1" ht="23.25" customHeight="1">
      <c r="A19" s="35"/>
      <c r="B19" s="53"/>
      <c r="C19" s="53"/>
      <c r="D19" s="53"/>
      <c r="E19" s="53"/>
      <c r="F19" s="53"/>
      <c r="G19" s="53"/>
    </row>
    <row r="20" spans="1:7" ht="15">
      <c r="A20" s="51" t="s">
        <v>8</v>
      </c>
      <c r="B20" s="51"/>
      <c r="C20" s="51"/>
      <c r="D20" s="51"/>
      <c r="E20" s="51"/>
      <c r="F20" s="51"/>
      <c r="G20" s="51"/>
    </row>
    <row r="21" spans="1:7" ht="15">
      <c r="A21" s="51" t="s">
        <v>9</v>
      </c>
      <c r="B21" s="51"/>
      <c r="C21" s="51"/>
      <c r="D21" s="51"/>
      <c r="E21" s="51"/>
      <c r="F21" s="51"/>
      <c r="G21" s="51"/>
    </row>
    <row r="23" spans="1:12" ht="114.75" customHeight="1">
      <c r="A23" s="48" t="s">
        <v>0</v>
      </c>
      <c r="B23" s="48" t="s">
        <v>1</v>
      </c>
      <c r="C23" s="48" t="s">
        <v>2</v>
      </c>
      <c r="D23" s="48" t="s">
        <v>10</v>
      </c>
      <c r="E23" s="48" t="s">
        <v>11</v>
      </c>
      <c r="F23" s="56" t="s">
        <v>12</v>
      </c>
      <c r="G23" s="56" t="s">
        <v>13</v>
      </c>
      <c r="H23" s="63" t="s">
        <v>49</v>
      </c>
      <c r="I23" s="56" t="s">
        <v>14</v>
      </c>
      <c r="J23" s="48" t="s">
        <v>48</v>
      </c>
      <c r="K23" s="56" t="s">
        <v>31</v>
      </c>
      <c r="L23" s="48" t="s">
        <v>15</v>
      </c>
    </row>
    <row r="24" spans="1:12" ht="15">
      <c r="A24" s="48"/>
      <c r="B24" s="48"/>
      <c r="C24" s="48"/>
      <c r="D24" s="48"/>
      <c r="E24" s="48"/>
      <c r="F24" s="56"/>
      <c r="G24" s="56"/>
      <c r="H24" s="64"/>
      <c r="I24" s="56"/>
      <c r="J24" s="48"/>
      <c r="K24" s="56"/>
      <c r="L24" s="48"/>
    </row>
    <row r="25" spans="1:12" ht="15">
      <c r="A25" s="1">
        <v>1</v>
      </c>
      <c r="B25" s="1">
        <v>2</v>
      </c>
      <c r="C25" s="1">
        <v>3</v>
      </c>
      <c r="D25" s="1">
        <v>4</v>
      </c>
      <c r="E25" s="1">
        <v>5</v>
      </c>
      <c r="F25" s="1">
        <v>6</v>
      </c>
      <c r="G25" s="1">
        <v>7</v>
      </c>
      <c r="H25" s="1">
        <v>8</v>
      </c>
      <c r="I25" s="1">
        <v>9</v>
      </c>
      <c r="J25" s="1">
        <v>10</v>
      </c>
      <c r="K25" s="1">
        <v>11</v>
      </c>
      <c r="L25" s="1">
        <v>12</v>
      </c>
    </row>
    <row r="26" spans="1:12" s="3" customFormat="1" ht="120" customHeight="1">
      <c r="A26" s="1">
        <v>1</v>
      </c>
      <c r="B26" s="33" t="s">
        <v>62</v>
      </c>
      <c r="C26" s="10" t="s">
        <v>63</v>
      </c>
      <c r="D26" s="26" t="s">
        <v>65</v>
      </c>
      <c r="E26" s="26" t="s">
        <v>64</v>
      </c>
      <c r="F26" s="10">
        <v>25</v>
      </c>
      <c r="G26" s="9">
        <v>30</v>
      </c>
      <c r="H26" s="10">
        <f aca="true" t="shared" si="0" ref="H26:H44">ROUND(G26/F26,2)</f>
        <v>1.2</v>
      </c>
      <c r="I26" s="83">
        <v>3649589.57</v>
      </c>
      <c r="J26" s="25">
        <f>I26/SUM($I$26:$I$44)</f>
        <v>0.19753863911423458</v>
      </c>
      <c r="K26" s="54">
        <f>SUM(H26*J26,H27*J27,H28*J28,H31*J31,H30*J30,H32*J32,H33*J33,H34*J34,H35*J35,H36*J36,H37*J37,H38*J38,H39*J39,H40*J40,H41*J41,H42*J42,H43*J43,H44*J44)</f>
        <v>0.7978181090503442</v>
      </c>
      <c r="L26" s="11"/>
    </row>
    <row r="27" spans="1:12" s="3" customFormat="1" ht="125.25" customHeight="1">
      <c r="A27" s="1">
        <v>2</v>
      </c>
      <c r="B27" s="33" t="s">
        <v>66</v>
      </c>
      <c r="C27" s="10" t="s">
        <v>67</v>
      </c>
      <c r="D27" s="34" t="s">
        <v>65</v>
      </c>
      <c r="E27" s="26" t="s">
        <v>64</v>
      </c>
      <c r="F27" s="10">
        <v>88</v>
      </c>
      <c r="G27" s="9">
        <v>132</v>
      </c>
      <c r="H27" s="10">
        <f t="shared" si="0"/>
        <v>1.5</v>
      </c>
      <c r="I27" s="84">
        <v>1953227.03</v>
      </c>
      <c r="J27" s="25">
        <f aca="true" t="shared" si="1" ref="J27:J44">I27/SUM($I$26:$I$44)</f>
        <v>0.10572087682378441</v>
      </c>
      <c r="K27" s="55"/>
      <c r="L27" s="11"/>
    </row>
    <row r="28" spans="1:12" s="3" customFormat="1" ht="125.25" customHeight="1">
      <c r="A28" s="1">
        <v>3</v>
      </c>
      <c r="B28" s="33" t="s">
        <v>68</v>
      </c>
      <c r="C28" s="10" t="s">
        <v>72</v>
      </c>
      <c r="D28" s="34" t="s">
        <v>65</v>
      </c>
      <c r="E28" s="26" t="s">
        <v>64</v>
      </c>
      <c r="F28" s="10">
        <v>88</v>
      </c>
      <c r="G28" s="9">
        <v>132</v>
      </c>
      <c r="H28" s="10">
        <f t="shared" si="0"/>
        <v>1.5</v>
      </c>
      <c r="I28" s="84">
        <v>1953227.03</v>
      </c>
      <c r="J28" s="25">
        <f t="shared" si="1"/>
        <v>0.10572087682378441</v>
      </c>
      <c r="K28" s="55"/>
      <c r="L28" s="11"/>
    </row>
    <row r="29" spans="1:12" s="3" customFormat="1" ht="125.25" customHeight="1">
      <c r="A29" s="1">
        <v>4</v>
      </c>
      <c r="B29" s="33" t="s">
        <v>172</v>
      </c>
      <c r="C29" s="10" t="s">
        <v>171</v>
      </c>
      <c r="D29" s="34" t="s">
        <v>65</v>
      </c>
      <c r="E29" s="26" t="s">
        <v>64</v>
      </c>
      <c r="F29" s="10">
        <v>30</v>
      </c>
      <c r="G29" s="9">
        <v>30</v>
      </c>
      <c r="H29" s="10">
        <f t="shared" si="0"/>
        <v>1</v>
      </c>
      <c r="I29" s="84">
        <v>665872.85</v>
      </c>
      <c r="J29" s="25">
        <f t="shared" si="1"/>
        <v>0.0360412079466012</v>
      </c>
      <c r="K29" s="55"/>
      <c r="L29" s="11"/>
    </row>
    <row r="30" spans="1:12" s="3" customFormat="1" ht="125.25" customHeight="1">
      <c r="A30" s="1">
        <v>5</v>
      </c>
      <c r="B30" s="33" t="s">
        <v>69</v>
      </c>
      <c r="C30" s="10" t="s">
        <v>173</v>
      </c>
      <c r="D30" s="34" t="s">
        <v>65</v>
      </c>
      <c r="E30" s="26" t="s">
        <v>64</v>
      </c>
      <c r="F30" s="10">
        <v>10</v>
      </c>
      <c r="G30" s="9">
        <v>2</v>
      </c>
      <c r="H30" s="10">
        <f t="shared" si="0"/>
        <v>0.2</v>
      </c>
      <c r="I30" s="84">
        <v>221957.62</v>
      </c>
      <c r="J30" s="25">
        <f t="shared" si="1"/>
        <v>0.012013736162621273</v>
      </c>
      <c r="K30" s="55"/>
      <c r="L30" s="11"/>
    </row>
    <row r="31" spans="1:12" s="3" customFormat="1" ht="125.25" customHeight="1">
      <c r="A31" s="1">
        <v>6</v>
      </c>
      <c r="B31" s="33" t="s">
        <v>174</v>
      </c>
      <c r="C31" s="10" t="s">
        <v>175</v>
      </c>
      <c r="D31" s="34" t="s">
        <v>65</v>
      </c>
      <c r="E31" s="26" t="s">
        <v>64</v>
      </c>
      <c r="F31" s="10">
        <v>10</v>
      </c>
      <c r="G31" s="9">
        <v>2</v>
      </c>
      <c r="H31" s="10">
        <f t="shared" si="0"/>
        <v>0.2</v>
      </c>
      <c r="I31" s="84">
        <v>221957.62</v>
      </c>
      <c r="J31" s="25">
        <f t="shared" si="1"/>
        <v>0.012013736162621273</v>
      </c>
      <c r="K31" s="55"/>
      <c r="L31" s="11"/>
    </row>
    <row r="32" spans="1:12" s="3" customFormat="1" ht="125.25" customHeight="1">
      <c r="A32" s="1">
        <v>7</v>
      </c>
      <c r="B32" s="33" t="s">
        <v>70</v>
      </c>
      <c r="C32" s="10" t="s">
        <v>75</v>
      </c>
      <c r="D32" s="34" t="s">
        <v>71</v>
      </c>
      <c r="E32" s="26" t="s">
        <v>64</v>
      </c>
      <c r="F32" s="10">
        <v>30</v>
      </c>
      <c r="G32" s="9">
        <v>16</v>
      </c>
      <c r="H32" s="10">
        <f t="shared" si="0"/>
        <v>0.53</v>
      </c>
      <c r="I32" s="84">
        <v>25200.09</v>
      </c>
      <c r="J32" s="25">
        <f t="shared" si="1"/>
        <v>0.0013639866589590874</v>
      </c>
      <c r="K32" s="55"/>
      <c r="L32" s="11"/>
    </row>
    <row r="33" spans="1:12" s="3" customFormat="1" ht="173.25" customHeight="1">
      <c r="A33" s="1">
        <v>8</v>
      </c>
      <c r="B33" s="33" t="s">
        <v>73</v>
      </c>
      <c r="C33" s="10" t="s">
        <v>78</v>
      </c>
      <c r="D33" s="34" t="s">
        <v>74</v>
      </c>
      <c r="E33" s="26" t="s">
        <v>64</v>
      </c>
      <c r="F33" s="10">
        <v>1050</v>
      </c>
      <c r="G33" s="9">
        <v>613</v>
      </c>
      <c r="H33" s="10">
        <f t="shared" si="0"/>
        <v>0.58</v>
      </c>
      <c r="I33" s="84">
        <v>882003.29</v>
      </c>
      <c r="J33" s="25">
        <f t="shared" si="1"/>
        <v>0.04773954064124466</v>
      </c>
      <c r="K33" s="55"/>
      <c r="L33" s="11"/>
    </row>
    <row r="34" spans="1:12" s="3" customFormat="1" ht="90">
      <c r="A34" s="1">
        <v>9</v>
      </c>
      <c r="B34" s="33" t="s">
        <v>76</v>
      </c>
      <c r="C34" s="10" t="s">
        <v>79</v>
      </c>
      <c r="D34" s="34" t="s">
        <v>77</v>
      </c>
      <c r="E34" s="26" t="s">
        <v>64</v>
      </c>
      <c r="F34" s="10">
        <v>2</v>
      </c>
      <c r="G34" s="9">
        <v>2</v>
      </c>
      <c r="H34" s="10">
        <f t="shared" si="0"/>
        <v>1</v>
      </c>
      <c r="I34" s="84">
        <v>1680.01</v>
      </c>
      <c r="J34" s="25">
        <f t="shared" si="1"/>
        <v>9.093266043565147E-05</v>
      </c>
      <c r="K34" s="55"/>
      <c r="L34" s="11"/>
    </row>
    <row r="35" spans="1:12" s="3" customFormat="1" ht="90">
      <c r="A35" s="1">
        <v>10</v>
      </c>
      <c r="B35" s="33" t="s">
        <v>80</v>
      </c>
      <c r="C35" s="10" t="s">
        <v>82</v>
      </c>
      <c r="D35" s="34" t="s">
        <v>81</v>
      </c>
      <c r="E35" s="26" t="s">
        <v>64</v>
      </c>
      <c r="F35" s="10">
        <v>621</v>
      </c>
      <c r="G35" s="9">
        <v>388</v>
      </c>
      <c r="H35" s="10">
        <f t="shared" si="0"/>
        <v>0.62</v>
      </c>
      <c r="I35" s="84">
        <v>521641.94</v>
      </c>
      <c r="J35" s="25">
        <f t="shared" si="1"/>
        <v>0.028234528008175237</v>
      </c>
      <c r="K35" s="55"/>
      <c r="L35" s="11"/>
    </row>
    <row r="36" spans="1:12" s="3" customFormat="1" ht="90">
      <c r="A36" s="1">
        <v>11</v>
      </c>
      <c r="B36" s="33" t="s">
        <v>83</v>
      </c>
      <c r="C36" s="10" t="s">
        <v>85</v>
      </c>
      <c r="D36" s="34" t="s">
        <v>84</v>
      </c>
      <c r="E36" s="26" t="s">
        <v>64</v>
      </c>
      <c r="F36" s="10">
        <v>714</v>
      </c>
      <c r="G36" s="9">
        <v>424</v>
      </c>
      <c r="H36" s="10">
        <f t="shared" si="0"/>
        <v>0.59</v>
      </c>
      <c r="I36" s="84">
        <v>599762.23</v>
      </c>
      <c r="J36" s="25">
        <f t="shared" si="1"/>
        <v>0.03246288724633728</v>
      </c>
      <c r="K36" s="55"/>
      <c r="L36" s="11"/>
    </row>
    <row r="37" spans="1:12" s="3" customFormat="1" ht="118.5" customHeight="1">
      <c r="A37" s="1">
        <v>12</v>
      </c>
      <c r="B37" s="33" t="s">
        <v>86</v>
      </c>
      <c r="C37" s="10" t="s">
        <v>88</v>
      </c>
      <c r="D37" s="34" t="s">
        <v>87</v>
      </c>
      <c r="E37" s="26" t="s">
        <v>64</v>
      </c>
      <c r="F37" s="10">
        <v>420</v>
      </c>
      <c r="G37" s="9">
        <v>187</v>
      </c>
      <c r="H37" s="10">
        <f t="shared" si="0"/>
        <v>0.45</v>
      </c>
      <c r="I37" s="84">
        <v>352801.31</v>
      </c>
      <c r="J37" s="25">
        <f t="shared" si="1"/>
        <v>0.019095815931740295</v>
      </c>
      <c r="K37" s="55"/>
      <c r="L37" s="11"/>
    </row>
    <row r="38" spans="1:12" s="3" customFormat="1" ht="90">
      <c r="A38" s="1">
        <v>13</v>
      </c>
      <c r="B38" s="33" t="s">
        <v>90</v>
      </c>
      <c r="C38" s="10" t="s">
        <v>89</v>
      </c>
      <c r="D38" s="34" t="s">
        <v>91</v>
      </c>
      <c r="E38" s="26" t="s">
        <v>64</v>
      </c>
      <c r="F38" s="10">
        <v>354</v>
      </c>
      <c r="G38" s="9">
        <v>178</v>
      </c>
      <c r="H38" s="10">
        <f t="shared" si="0"/>
        <v>0.5</v>
      </c>
      <c r="I38" s="84">
        <v>297361.11</v>
      </c>
      <c r="J38" s="25">
        <f t="shared" si="1"/>
        <v>0.016095045173777776</v>
      </c>
      <c r="K38" s="55"/>
      <c r="L38" s="11"/>
    </row>
    <row r="39" spans="1:12" s="3" customFormat="1" ht="90">
      <c r="A39" s="1">
        <v>14</v>
      </c>
      <c r="B39" s="33" t="s">
        <v>92</v>
      </c>
      <c r="C39" s="10" t="s">
        <v>177</v>
      </c>
      <c r="D39" s="34" t="s">
        <v>93</v>
      </c>
      <c r="E39" s="26" t="s">
        <v>64</v>
      </c>
      <c r="F39" s="10">
        <v>5</v>
      </c>
      <c r="G39" s="9">
        <v>2</v>
      </c>
      <c r="H39" s="10">
        <f t="shared" si="0"/>
        <v>0.4</v>
      </c>
      <c r="I39" s="84">
        <v>4200.02</v>
      </c>
      <c r="J39" s="25">
        <f t="shared" si="1"/>
        <v>0.00022733138045782163</v>
      </c>
      <c r="K39" s="55"/>
      <c r="L39" s="11"/>
    </row>
    <row r="40" spans="1:12" s="3" customFormat="1" ht="125.25" customHeight="1">
      <c r="A40" s="1">
        <v>15</v>
      </c>
      <c r="B40" s="33" t="s">
        <v>94</v>
      </c>
      <c r="C40" s="10" t="s">
        <v>178</v>
      </c>
      <c r="D40" s="34" t="s">
        <v>65</v>
      </c>
      <c r="E40" s="26" t="s">
        <v>64</v>
      </c>
      <c r="F40" s="10">
        <v>72</v>
      </c>
      <c r="G40" s="9">
        <v>28</v>
      </c>
      <c r="H40" s="10">
        <f t="shared" si="0"/>
        <v>0.39</v>
      </c>
      <c r="I40" s="84">
        <v>1665546.61</v>
      </c>
      <c r="J40" s="25">
        <f t="shared" si="1"/>
        <v>0.09014981120760021</v>
      </c>
      <c r="K40" s="55"/>
      <c r="L40" s="11"/>
    </row>
    <row r="41" spans="1:12" s="3" customFormat="1" ht="125.25" customHeight="1">
      <c r="A41" s="1">
        <v>16</v>
      </c>
      <c r="B41" s="33" t="s">
        <v>95</v>
      </c>
      <c r="C41" s="10" t="s">
        <v>179</v>
      </c>
      <c r="D41" s="34" t="s">
        <v>65</v>
      </c>
      <c r="E41" s="26" t="s">
        <v>64</v>
      </c>
      <c r="F41" s="10">
        <v>72</v>
      </c>
      <c r="G41" s="9">
        <v>28</v>
      </c>
      <c r="H41" s="10">
        <f t="shared" si="0"/>
        <v>0.39</v>
      </c>
      <c r="I41" s="84">
        <v>1665546.61</v>
      </c>
      <c r="J41" s="25">
        <f t="shared" si="1"/>
        <v>0.09014981120760021</v>
      </c>
      <c r="K41" s="55"/>
      <c r="L41" s="11"/>
    </row>
    <row r="42" spans="1:12" s="3" customFormat="1" ht="125.25" customHeight="1">
      <c r="A42" s="1">
        <v>17</v>
      </c>
      <c r="B42" s="33" t="s">
        <v>176</v>
      </c>
      <c r="C42" s="10" t="s">
        <v>180</v>
      </c>
      <c r="D42" s="34" t="s">
        <v>65</v>
      </c>
      <c r="E42" s="26" t="s">
        <v>64</v>
      </c>
      <c r="F42" s="10">
        <v>72</v>
      </c>
      <c r="G42" s="9">
        <v>28</v>
      </c>
      <c r="H42" s="10">
        <f t="shared" si="0"/>
        <v>0.39</v>
      </c>
      <c r="I42" s="84">
        <v>1665546.61</v>
      </c>
      <c r="J42" s="25">
        <f t="shared" si="1"/>
        <v>0.09014981120760021</v>
      </c>
      <c r="K42" s="55"/>
      <c r="L42" s="11"/>
    </row>
    <row r="43" spans="1:12" s="3" customFormat="1" ht="125.25" customHeight="1">
      <c r="A43" s="1">
        <v>18</v>
      </c>
      <c r="B43" s="33" t="s">
        <v>96</v>
      </c>
      <c r="C43" s="10" t="s">
        <v>181</v>
      </c>
      <c r="D43" s="34" t="s">
        <v>65</v>
      </c>
      <c r="E43" s="26" t="s">
        <v>64</v>
      </c>
      <c r="F43" s="10">
        <v>20</v>
      </c>
      <c r="G43" s="9">
        <v>13</v>
      </c>
      <c r="H43" s="10">
        <f t="shared" si="0"/>
        <v>0.65</v>
      </c>
      <c r="I43" s="84">
        <v>462651.84</v>
      </c>
      <c r="J43" s="25">
        <f t="shared" si="1"/>
        <v>0.02504161443482441</v>
      </c>
      <c r="K43" s="55"/>
      <c r="L43" s="11"/>
    </row>
    <row r="44" spans="1:12" s="3" customFormat="1" ht="125.25" customHeight="1">
      <c r="A44" s="1">
        <v>19</v>
      </c>
      <c r="B44" s="33" t="s">
        <v>183</v>
      </c>
      <c r="C44" s="10" t="s">
        <v>182</v>
      </c>
      <c r="D44" s="34" t="s">
        <v>65</v>
      </c>
      <c r="E44" s="26" t="s">
        <v>64</v>
      </c>
      <c r="F44" s="10">
        <v>72</v>
      </c>
      <c r="G44" s="9">
        <v>28</v>
      </c>
      <c r="H44" s="10">
        <f t="shared" si="0"/>
        <v>0.39</v>
      </c>
      <c r="I44" s="84">
        <v>1665546.61</v>
      </c>
      <c r="J44" s="25">
        <f t="shared" si="1"/>
        <v>0.09014981120760021</v>
      </c>
      <c r="K44" s="67"/>
      <c r="L44" s="11"/>
    </row>
    <row r="45" spans="1:12" s="16" customFormat="1" ht="18.75">
      <c r="A45" s="6"/>
      <c r="B45" s="12"/>
      <c r="C45" s="12"/>
      <c r="D45" s="27"/>
      <c r="E45" s="13"/>
      <c r="F45" s="14"/>
      <c r="G45" s="14"/>
      <c r="H45" s="14"/>
      <c r="I45" s="14"/>
      <c r="J45" s="24">
        <f>SUM(J26:J44)</f>
        <v>1.0000000000000002</v>
      </c>
      <c r="K45" s="14"/>
      <c r="L45" s="15"/>
    </row>
    <row r="47" spans="1:7" ht="15">
      <c r="A47" s="51" t="s">
        <v>16</v>
      </c>
      <c r="B47" s="51"/>
      <c r="C47" s="51"/>
      <c r="D47" s="51"/>
      <c r="E47" s="51"/>
      <c r="F47" s="51"/>
      <c r="G47" s="51"/>
    </row>
    <row r="48" spans="1:7" ht="15">
      <c r="A48" s="51" t="s">
        <v>17</v>
      </c>
      <c r="B48" s="51"/>
      <c r="C48" s="51"/>
      <c r="D48" s="51"/>
      <c r="E48" s="51"/>
      <c r="F48" s="51"/>
      <c r="G48" s="51"/>
    </row>
    <row r="50" spans="2:4" ht="75">
      <c r="B50" s="1" t="s">
        <v>30</v>
      </c>
      <c r="C50" s="1" t="s">
        <v>18</v>
      </c>
      <c r="D50" s="1" t="s">
        <v>43</v>
      </c>
    </row>
    <row r="51" spans="2:4" ht="15">
      <c r="B51" s="1">
        <v>1</v>
      </c>
      <c r="C51" s="1">
        <v>2</v>
      </c>
      <c r="D51" s="1">
        <v>3</v>
      </c>
    </row>
    <row r="52" spans="2:4" ht="18.75">
      <c r="B52" s="17">
        <f>K26</f>
        <v>0.7978181090503442</v>
      </c>
      <c r="C52" s="17">
        <f>F18</f>
        <v>0.8142762836520578</v>
      </c>
      <c r="D52" s="23">
        <f>ROUND(B52/C52,2)</f>
        <v>0.98</v>
      </c>
    </row>
    <row r="54" spans="1:7" ht="15">
      <c r="A54" s="51" t="s">
        <v>19</v>
      </c>
      <c r="B54" s="51"/>
      <c r="C54" s="51"/>
      <c r="D54" s="51"/>
      <c r="E54" s="51"/>
      <c r="F54" s="51"/>
      <c r="G54" s="51"/>
    </row>
    <row r="55" spans="1:7" ht="15">
      <c r="A55" s="51" t="s">
        <v>20</v>
      </c>
      <c r="B55" s="51"/>
      <c r="C55" s="51"/>
      <c r="D55" s="51"/>
      <c r="E55" s="51"/>
      <c r="F55" s="51"/>
      <c r="G55" s="51"/>
    </row>
    <row r="57" spans="1:9" ht="90">
      <c r="A57" s="48" t="s">
        <v>0</v>
      </c>
      <c r="B57" s="48" t="s">
        <v>21</v>
      </c>
      <c r="C57" s="48" t="s">
        <v>2</v>
      </c>
      <c r="D57" s="48" t="s">
        <v>22</v>
      </c>
      <c r="E57" s="48" t="s">
        <v>23</v>
      </c>
      <c r="F57" s="48" t="s">
        <v>24</v>
      </c>
      <c r="G57" s="48" t="s">
        <v>25</v>
      </c>
      <c r="H57" s="1" t="s">
        <v>26</v>
      </c>
      <c r="I57" s="48" t="s">
        <v>28</v>
      </c>
    </row>
    <row r="58" spans="1:9" ht="26.25" customHeight="1">
      <c r="A58" s="48"/>
      <c r="B58" s="48"/>
      <c r="C58" s="48"/>
      <c r="D58" s="48"/>
      <c r="E58" s="48"/>
      <c r="F58" s="48"/>
      <c r="G58" s="48"/>
      <c r="H58" s="1" t="s">
        <v>27</v>
      </c>
      <c r="I58" s="48"/>
    </row>
    <row r="59" spans="1:9" ht="15">
      <c r="A59" s="1">
        <v>1</v>
      </c>
      <c r="B59" s="1">
        <v>2</v>
      </c>
      <c r="C59" s="1">
        <v>3</v>
      </c>
      <c r="D59" s="1">
        <v>4</v>
      </c>
      <c r="E59" s="1">
        <v>5</v>
      </c>
      <c r="F59" s="1">
        <v>6</v>
      </c>
      <c r="G59" s="1">
        <v>7</v>
      </c>
      <c r="H59" s="1">
        <v>8</v>
      </c>
      <c r="I59" s="1">
        <v>9</v>
      </c>
    </row>
    <row r="60" spans="1:9" ht="60">
      <c r="A60" s="28">
        <v>1</v>
      </c>
      <c r="B60" s="4"/>
      <c r="C60" s="10" t="s">
        <v>98</v>
      </c>
      <c r="D60" s="38"/>
      <c r="E60" s="38"/>
      <c r="F60" s="38"/>
      <c r="G60" s="38"/>
      <c r="H60" s="38"/>
      <c r="I60" s="38"/>
    </row>
    <row r="61" spans="1:9" ht="81.75" customHeight="1">
      <c r="A61" s="32" t="s">
        <v>33</v>
      </c>
      <c r="B61" s="39" t="s">
        <v>58</v>
      </c>
      <c r="C61" s="29"/>
      <c r="D61" s="29" t="s">
        <v>44</v>
      </c>
      <c r="E61" s="30">
        <v>1</v>
      </c>
      <c r="F61" s="31">
        <v>1.2</v>
      </c>
      <c r="G61" s="37" t="s">
        <v>60</v>
      </c>
      <c r="H61" s="68">
        <f>F61/E61</f>
        <v>1.2</v>
      </c>
      <c r="I61" s="38"/>
    </row>
    <row r="62" spans="1:9" ht="38.25">
      <c r="A62" s="28" t="s">
        <v>32</v>
      </c>
      <c r="B62" s="39" t="s">
        <v>99</v>
      </c>
      <c r="C62" s="29"/>
      <c r="D62" s="29" t="s">
        <v>44</v>
      </c>
      <c r="E62" s="30">
        <v>1</v>
      </c>
      <c r="F62" s="31">
        <v>1</v>
      </c>
      <c r="G62" s="37" t="s">
        <v>60</v>
      </c>
      <c r="H62" s="68">
        <f>F62/E62</f>
        <v>1</v>
      </c>
      <c r="I62" s="38"/>
    </row>
    <row r="63" spans="1:9" ht="38.25">
      <c r="A63" s="28" t="s">
        <v>50</v>
      </c>
      <c r="B63" s="39" t="s">
        <v>100</v>
      </c>
      <c r="C63" s="29"/>
      <c r="D63" s="29" t="s">
        <v>44</v>
      </c>
      <c r="E63" s="30">
        <v>1</v>
      </c>
      <c r="F63" s="31">
        <v>1</v>
      </c>
      <c r="G63" s="37" t="s">
        <v>60</v>
      </c>
      <c r="H63" s="68">
        <f>F63/E63</f>
        <v>1</v>
      </c>
      <c r="I63" s="38"/>
    </row>
    <row r="64" spans="1:9" ht="114.75">
      <c r="A64" s="28" t="s">
        <v>53</v>
      </c>
      <c r="B64" s="39" t="s">
        <v>101</v>
      </c>
      <c r="C64" s="29"/>
      <c r="D64" s="29" t="s">
        <v>44</v>
      </c>
      <c r="E64" s="30">
        <v>1</v>
      </c>
      <c r="F64" s="31">
        <v>0.95</v>
      </c>
      <c r="G64" s="37" t="s">
        <v>60</v>
      </c>
      <c r="H64" s="68">
        <f>F64/E64</f>
        <v>0.95</v>
      </c>
      <c r="I64" s="38"/>
    </row>
    <row r="65" spans="1:9" ht="146.25" customHeight="1">
      <c r="A65" s="57" t="s">
        <v>97</v>
      </c>
      <c r="B65" s="59" t="s">
        <v>102</v>
      </c>
      <c r="C65" s="29"/>
      <c r="D65" s="61" t="s">
        <v>44</v>
      </c>
      <c r="E65" s="46">
        <v>1</v>
      </c>
      <c r="F65" s="31">
        <v>0.95</v>
      </c>
      <c r="G65" s="37" t="s">
        <v>60</v>
      </c>
      <c r="H65" s="69">
        <f>F65/E65</f>
        <v>0.95</v>
      </c>
      <c r="I65" s="38"/>
    </row>
    <row r="66" spans="1:9" ht="254.25" customHeight="1">
      <c r="A66" s="58"/>
      <c r="B66" s="60"/>
      <c r="C66" s="29"/>
      <c r="D66" s="62"/>
      <c r="E66" s="47"/>
      <c r="F66" s="31">
        <v>0</v>
      </c>
      <c r="G66" s="38"/>
      <c r="H66" s="70"/>
      <c r="I66" s="38"/>
    </row>
    <row r="67" spans="1:9" ht="75">
      <c r="A67" s="28">
        <v>2</v>
      </c>
      <c r="B67" s="4"/>
      <c r="C67" s="10" t="s">
        <v>67</v>
      </c>
      <c r="D67" s="38"/>
      <c r="E67" s="38"/>
      <c r="F67" s="38"/>
      <c r="G67" s="38"/>
      <c r="H67" s="38"/>
      <c r="I67" s="38"/>
    </row>
    <row r="68" spans="1:9" ht="81.75" customHeight="1">
      <c r="A68" s="32" t="s">
        <v>34</v>
      </c>
      <c r="B68" s="39" t="s">
        <v>58</v>
      </c>
      <c r="C68" s="29"/>
      <c r="D68" s="29" t="s">
        <v>44</v>
      </c>
      <c r="E68" s="30">
        <v>1</v>
      </c>
      <c r="F68" s="31">
        <v>1.5</v>
      </c>
      <c r="G68" s="37" t="s">
        <v>60</v>
      </c>
      <c r="H68" s="68">
        <f>F68/E68</f>
        <v>1.5</v>
      </c>
      <c r="I68" s="38"/>
    </row>
    <row r="69" spans="1:9" ht="38.25">
      <c r="A69" s="28" t="s">
        <v>35</v>
      </c>
      <c r="B69" s="39" t="s">
        <v>99</v>
      </c>
      <c r="C69" s="29"/>
      <c r="D69" s="29" t="s">
        <v>44</v>
      </c>
      <c r="E69" s="30">
        <v>1</v>
      </c>
      <c r="F69" s="31">
        <v>1</v>
      </c>
      <c r="G69" s="37" t="s">
        <v>60</v>
      </c>
      <c r="H69" s="68">
        <f>F69/E69</f>
        <v>1</v>
      </c>
      <c r="I69" s="38"/>
    </row>
    <row r="70" spans="1:9" ht="38.25">
      <c r="A70" s="28" t="s">
        <v>51</v>
      </c>
      <c r="B70" s="39" t="s">
        <v>100</v>
      </c>
      <c r="C70" s="29"/>
      <c r="D70" s="29" t="s">
        <v>44</v>
      </c>
      <c r="E70" s="30">
        <v>1</v>
      </c>
      <c r="F70" s="31">
        <v>1</v>
      </c>
      <c r="G70" s="37" t="s">
        <v>60</v>
      </c>
      <c r="H70" s="68">
        <f>F70/E70</f>
        <v>1</v>
      </c>
      <c r="I70" s="38"/>
    </row>
    <row r="71" spans="1:9" ht="114.75">
      <c r="A71" s="28" t="s">
        <v>54</v>
      </c>
      <c r="B71" s="39" t="s">
        <v>101</v>
      </c>
      <c r="C71" s="29"/>
      <c r="D71" s="29" t="s">
        <v>44</v>
      </c>
      <c r="E71" s="30">
        <v>1</v>
      </c>
      <c r="F71" s="31">
        <v>1</v>
      </c>
      <c r="G71" s="37" t="s">
        <v>60</v>
      </c>
      <c r="H71" s="68">
        <f>F71/E71</f>
        <v>1</v>
      </c>
      <c r="I71" s="38"/>
    </row>
    <row r="72" spans="1:9" ht="146.25" customHeight="1">
      <c r="A72" s="57" t="s">
        <v>55</v>
      </c>
      <c r="B72" s="59" t="s">
        <v>102</v>
      </c>
      <c r="C72" s="29"/>
      <c r="D72" s="61" t="s">
        <v>44</v>
      </c>
      <c r="E72" s="46">
        <v>1</v>
      </c>
      <c r="F72" s="31">
        <v>0.95</v>
      </c>
      <c r="G72" s="37" t="s">
        <v>60</v>
      </c>
      <c r="H72" s="69">
        <f>F72/E72</f>
        <v>0.95</v>
      </c>
      <c r="I72" s="38"/>
    </row>
    <row r="73" spans="1:9" ht="254.25" customHeight="1">
      <c r="A73" s="58"/>
      <c r="B73" s="60"/>
      <c r="C73" s="29"/>
      <c r="D73" s="62"/>
      <c r="E73" s="47"/>
      <c r="F73" s="31"/>
      <c r="G73" s="38"/>
      <c r="H73" s="70"/>
      <c r="I73" s="38"/>
    </row>
    <row r="74" spans="1:9" ht="90">
      <c r="A74" s="28">
        <v>3</v>
      </c>
      <c r="B74" s="4"/>
      <c r="C74" s="10" t="s">
        <v>72</v>
      </c>
      <c r="D74" s="38"/>
      <c r="E74" s="38"/>
      <c r="F74" s="38"/>
      <c r="G74" s="38"/>
      <c r="H74" s="38"/>
      <c r="I74" s="38"/>
    </row>
    <row r="75" spans="1:9" ht="105" customHeight="1">
      <c r="A75" s="32" t="s">
        <v>36</v>
      </c>
      <c r="B75" s="39" t="s">
        <v>58</v>
      </c>
      <c r="C75" s="29"/>
      <c r="D75" s="29" t="s">
        <v>44</v>
      </c>
      <c r="E75" s="30">
        <v>1</v>
      </c>
      <c r="F75" s="31">
        <v>1.5</v>
      </c>
      <c r="G75" s="37" t="s">
        <v>60</v>
      </c>
      <c r="H75" s="68">
        <f>F75/E75</f>
        <v>1.5</v>
      </c>
      <c r="I75" s="38"/>
    </row>
    <row r="76" spans="1:9" ht="38.25">
      <c r="A76" s="28" t="s">
        <v>37</v>
      </c>
      <c r="B76" s="39" t="s">
        <v>99</v>
      </c>
      <c r="C76" s="29"/>
      <c r="D76" s="29" t="s">
        <v>44</v>
      </c>
      <c r="E76" s="30">
        <v>1</v>
      </c>
      <c r="F76" s="31">
        <v>1</v>
      </c>
      <c r="G76" s="37" t="s">
        <v>60</v>
      </c>
      <c r="H76" s="68">
        <f>F76/E76</f>
        <v>1</v>
      </c>
      <c r="I76" s="38"/>
    </row>
    <row r="77" spans="1:9" ht="38.25">
      <c r="A77" s="28" t="s">
        <v>52</v>
      </c>
      <c r="B77" s="39" t="s">
        <v>100</v>
      </c>
      <c r="C77" s="29"/>
      <c r="D77" s="29" t="s">
        <v>44</v>
      </c>
      <c r="E77" s="30">
        <v>1</v>
      </c>
      <c r="F77" s="31">
        <v>1</v>
      </c>
      <c r="G77" s="37" t="s">
        <v>60</v>
      </c>
      <c r="H77" s="68">
        <f>F77/E77</f>
        <v>1</v>
      </c>
      <c r="I77" s="38"/>
    </row>
    <row r="78" spans="1:9" ht="114.75">
      <c r="A78" s="28" t="s">
        <v>56</v>
      </c>
      <c r="B78" s="39" t="s">
        <v>101</v>
      </c>
      <c r="C78" s="29"/>
      <c r="D78" s="29" t="s">
        <v>44</v>
      </c>
      <c r="E78" s="30">
        <v>1</v>
      </c>
      <c r="F78" s="31">
        <v>1</v>
      </c>
      <c r="G78" s="37" t="s">
        <v>60</v>
      </c>
      <c r="H78" s="68">
        <f>F78/E78</f>
        <v>1</v>
      </c>
      <c r="I78" s="38"/>
    </row>
    <row r="79" spans="1:9" ht="125.25" customHeight="1">
      <c r="A79" s="57" t="s">
        <v>57</v>
      </c>
      <c r="B79" s="59" t="s">
        <v>102</v>
      </c>
      <c r="C79" s="29"/>
      <c r="D79" s="61" t="s">
        <v>44</v>
      </c>
      <c r="E79" s="46">
        <v>1</v>
      </c>
      <c r="F79" s="31">
        <v>1</v>
      </c>
      <c r="G79" s="37" t="s">
        <v>60</v>
      </c>
      <c r="H79" s="69">
        <f>F79/E79</f>
        <v>1</v>
      </c>
      <c r="I79" s="38"/>
    </row>
    <row r="80" spans="1:9" ht="274.5" customHeight="1">
      <c r="A80" s="58"/>
      <c r="B80" s="60"/>
      <c r="C80" s="29"/>
      <c r="D80" s="62"/>
      <c r="E80" s="47"/>
      <c r="F80" s="31"/>
      <c r="G80" s="38"/>
      <c r="H80" s="70"/>
      <c r="I80" s="38"/>
    </row>
    <row r="81" spans="1:9" ht="90">
      <c r="A81" s="28">
        <v>4</v>
      </c>
      <c r="B81" s="4"/>
      <c r="C81" s="10" t="s">
        <v>171</v>
      </c>
      <c r="D81" s="38"/>
      <c r="E81" s="38"/>
      <c r="F81" s="38"/>
      <c r="G81" s="38"/>
      <c r="H81" s="38"/>
      <c r="I81" s="38"/>
    </row>
    <row r="82" spans="1:9" ht="63.75">
      <c r="A82" s="32" t="s">
        <v>103</v>
      </c>
      <c r="B82" s="39" t="s">
        <v>58</v>
      </c>
      <c r="C82" s="29"/>
      <c r="D82" s="29" t="s">
        <v>44</v>
      </c>
      <c r="E82" s="30">
        <v>1</v>
      </c>
      <c r="F82" s="31">
        <v>1</v>
      </c>
      <c r="G82" s="37" t="s">
        <v>60</v>
      </c>
      <c r="H82" s="68">
        <f>F82/E82</f>
        <v>1</v>
      </c>
      <c r="I82" s="38"/>
    </row>
    <row r="83" spans="1:9" ht="38.25">
      <c r="A83" s="28" t="s">
        <v>104</v>
      </c>
      <c r="B83" s="39" t="s">
        <v>99</v>
      </c>
      <c r="C83" s="29"/>
      <c r="D83" s="29" t="s">
        <v>44</v>
      </c>
      <c r="E83" s="30">
        <v>1</v>
      </c>
      <c r="F83" s="71">
        <v>1</v>
      </c>
      <c r="G83" s="37" t="s">
        <v>60</v>
      </c>
      <c r="H83" s="68">
        <f>F85/E83</f>
        <v>1</v>
      </c>
      <c r="I83" s="38"/>
    </row>
    <row r="84" spans="1:9" ht="38.25">
      <c r="A84" s="28" t="s">
        <v>105</v>
      </c>
      <c r="B84" s="39" t="s">
        <v>100</v>
      </c>
      <c r="C84" s="29"/>
      <c r="D84" s="29" t="s">
        <v>44</v>
      </c>
      <c r="E84" s="30">
        <v>1</v>
      </c>
      <c r="F84" s="31">
        <v>1</v>
      </c>
      <c r="G84" s="37" t="s">
        <v>60</v>
      </c>
      <c r="H84" s="68">
        <f>F84/E84</f>
        <v>1</v>
      </c>
      <c r="I84" s="38"/>
    </row>
    <row r="85" spans="1:9" ht="114.75">
      <c r="A85" s="28" t="s">
        <v>106</v>
      </c>
      <c r="B85" s="39" t="s">
        <v>101</v>
      </c>
      <c r="C85" s="29"/>
      <c r="D85" s="29" t="s">
        <v>44</v>
      </c>
      <c r="E85" s="30">
        <v>1</v>
      </c>
      <c r="F85" s="31">
        <v>1</v>
      </c>
      <c r="G85" s="37" t="s">
        <v>60</v>
      </c>
      <c r="H85" s="68">
        <v>1</v>
      </c>
      <c r="I85" s="38"/>
    </row>
    <row r="86" spans="1:9" ht="252.75" customHeight="1">
      <c r="A86" s="57" t="s">
        <v>107</v>
      </c>
      <c r="B86" s="59" t="s">
        <v>102</v>
      </c>
      <c r="C86" s="29"/>
      <c r="D86" s="61" t="s">
        <v>44</v>
      </c>
      <c r="E86" s="46">
        <v>1</v>
      </c>
      <c r="F86" s="31">
        <v>1</v>
      </c>
      <c r="G86" s="37" t="s">
        <v>60</v>
      </c>
      <c r="H86" s="69">
        <f>F86/E86</f>
        <v>1</v>
      </c>
      <c r="I86" s="38"/>
    </row>
    <row r="87" spans="1:9" ht="179.25" customHeight="1">
      <c r="A87" s="58"/>
      <c r="B87" s="60"/>
      <c r="C87" s="29"/>
      <c r="D87" s="62"/>
      <c r="E87" s="47"/>
      <c r="F87" s="31"/>
      <c r="G87" s="38"/>
      <c r="H87" s="70"/>
      <c r="I87" s="38"/>
    </row>
    <row r="88" spans="1:9" ht="83.25" customHeight="1">
      <c r="A88" s="41">
        <v>5</v>
      </c>
      <c r="B88" s="42"/>
      <c r="C88" s="10" t="s">
        <v>173</v>
      </c>
      <c r="D88" s="44"/>
      <c r="E88" s="45"/>
      <c r="F88" s="31"/>
      <c r="G88" s="38"/>
      <c r="H88" s="72"/>
      <c r="I88" s="38"/>
    </row>
    <row r="89" spans="1:9" ht="78" customHeight="1">
      <c r="A89" s="41" t="s">
        <v>108</v>
      </c>
      <c r="B89" s="39" t="s">
        <v>58</v>
      </c>
      <c r="C89" s="10"/>
      <c r="D89" s="29" t="s">
        <v>44</v>
      </c>
      <c r="E89" s="30">
        <v>1</v>
      </c>
      <c r="F89" s="31">
        <v>0.2</v>
      </c>
      <c r="G89" s="37" t="s">
        <v>60</v>
      </c>
      <c r="H89" s="68">
        <f>F89/E89</f>
        <v>0.2</v>
      </c>
      <c r="I89" s="38"/>
    </row>
    <row r="90" spans="1:9" ht="66.75" customHeight="1">
      <c r="A90" s="41" t="s">
        <v>109</v>
      </c>
      <c r="B90" s="39" t="s">
        <v>99</v>
      </c>
      <c r="C90" s="10"/>
      <c r="D90" s="29" t="s">
        <v>44</v>
      </c>
      <c r="E90" s="30">
        <v>1</v>
      </c>
      <c r="F90" s="31">
        <v>1</v>
      </c>
      <c r="G90" s="37" t="s">
        <v>60</v>
      </c>
      <c r="H90" s="68">
        <f>F90/E90</f>
        <v>1</v>
      </c>
      <c r="I90" s="38"/>
    </row>
    <row r="91" spans="1:9" ht="78" customHeight="1">
      <c r="A91" s="41" t="s">
        <v>110</v>
      </c>
      <c r="B91" s="39" t="s">
        <v>100</v>
      </c>
      <c r="C91" s="10"/>
      <c r="D91" s="29" t="s">
        <v>44</v>
      </c>
      <c r="E91" s="30">
        <v>1</v>
      </c>
      <c r="F91" s="31">
        <v>1</v>
      </c>
      <c r="G91" s="37" t="s">
        <v>60</v>
      </c>
      <c r="H91" s="68">
        <f>F91/E91</f>
        <v>1</v>
      </c>
      <c r="I91" s="38"/>
    </row>
    <row r="92" spans="1:9" ht="138" customHeight="1">
      <c r="A92" s="41" t="s">
        <v>111</v>
      </c>
      <c r="B92" s="39" t="s">
        <v>101</v>
      </c>
      <c r="C92" s="10"/>
      <c r="D92" s="29" t="s">
        <v>44</v>
      </c>
      <c r="E92" s="30">
        <v>1</v>
      </c>
      <c r="F92" s="31">
        <v>1</v>
      </c>
      <c r="G92" s="37" t="s">
        <v>60</v>
      </c>
      <c r="H92" s="68">
        <f>F92/E92</f>
        <v>1</v>
      </c>
      <c r="I92" s="38"/>
    </row>
    <row r="93" spans="1:9" ht="179.25" customHeight="1">
      <c r="A93" s="57" t="s">
        <v>112</v>
      </c>
      <c r="B93" s="59" t="s">
        <v>102</v>
      </c>
      <c r="C93" s="73"/>
      <c r="D93" s="61" t="s">
        <v>44</v>
      </c>
      <c r="E93" s="30">
        <v>1</v>
      </c>
      <c r="F93" s="74">
        <v>1</v>
      </c>
      <c r="G93" s="37" t="s">
        <v>60</v>
      </c>
      <c r="H93" s="68">
        <f>F93/E93</f>
        <v>1</v>
      </c>
      <c r="I93" s="57"/>
    </row>
    <row r="94" spans="1:9" ht="179.25" customHeight="1">
      <c r="A94" s="58"/>
      <c r="B94" s="60"/>
      <c r="C94" s="75"/>
      <c r="D94" s="62"/>
      <c r="E94" s="45"/>
      <c r="F94" s="76"/>
      <c r="G94" s="38"/>
      <c r="H94" s="72"/>
      <c r="I94" s="58"/>
    </row>
    <row r="95" spans="1:9" ht="135">
      <c r="A95" s="28">
        <v>6</v>
      </c>
      <c r="B95" s="4"/>
      <c r="C95" s="10" t="s">
        <v>195</v>
      </c>
      <c r="D95" s="38"/>
      <c r="E95" s="38"/>
      <c r="F95" s="38"/>
      <c r="G95" s="38"/>
      <c r="H95" s="38"/>
      <c r="I95" s="38"/>
    </row>
    <row r="96" spans="1:9" ht="63.75">
      <c r="A96" s="32" t="s">
        <v>113</v>
      </c>
      <c r="B96" s="39" t="s">
        <v>58</v>
      </c>
      <c r="C96" s="29"/>
      <c r="D96" s="29" t="s">
        <v>44</v>
      </c>
      <c r="E96" s="30">
        <v>1</v>
      </c>
      <c r="F96" s="31">
        <v>0.2</v>
      </c>
      <c r="G96" s="37" t="s">
        <v>60</v>
      </c>
      <c r="H96" s="68">
        <f>F96/E96</f>
        <v>0.2</v>
      </c>
      <c r="I96" s="38"/>
    </row>
    <row r="97" spans="1:9" ht="38.25">
      <c r="A97" s="28" t="s">
        <v>114</v>
      </c>
      <c r="B97" s="39" t="s">
        <v>99</v>
      </c>
      <c r="C97" s="29"/>
      <c r="D97" s="29" t="s">
        <v>44</v>
      </c>
      <c r="E97" s="30">
        <v>1</v>
      </c>
      <c r="F97" s="31">
        <v>1</v>
      </c>
      <c r="G97" s="37" t="s">
        <v>60</v>
      </c>
      <c r="H97" s="68">
        <f>F97/E97</f>
        <v>1</v>
      </c>
      <c r="I97" s="38"/>
    </row>
    <row r="98" spans="1:9" ht="38.25">
      <c r="A98" s="28" t="s">
        <v>115</v>
      </c>
      <c r="B98" s="39" t="s">
        <v>100</v>
      </c>
      <c r="C98" s="29"/>
      <c r="D98" s="29" t="s">
        <v>44</v>
      </c>
      <c r="E98" s="30">
        <v>1</v>
      </c>
      <c r="F98" s="31">
        <v>1</v>
      </c>
      <c r="G98" s="37" t="s">
        <v>60</v>
      </c>
      <c r="H98" s="68">
        <f>F98/E98</f>
        <v>1</v>
      </c>
      <c r="I98" s="38"/>
    </row>
    <row r="99" spans="1:9" ht="114.75">
      <c r="A99" s="28" t="s">
        <v>116</v>
      </c>
      <c r="B99" s="39" t="s">
        <v>101</v>
      </c>
      <c r="C99" s="29"/>
      <c r="D99" s="29" t="s">
        <v>44</v>
      </c>
      <c r="E99" s="30">
        <v>1</v>
      </c>
      <c r="F99" s="31">
        <v>1</v>
      </c>
      <c r="G99" s="37" t="s">
        <v>60</v>
      </c>
      <c r="H99" s="68">
        <f>F99/E99</f>
        <v>1</v>
      </c>
      <c r="I99" s="38"/>
    </row>
    <row r="100" spans="1:9" ht="252.75" customHeight="1">
      <c r="A100" s="57" t="s">
        <v>117</v>
      </c>
      <c r="B100" s="59" t="s">
        <v>102</v>
      </c>
      <c r="C100" s="61"/>
      <c r="D100" s="61" t="s">
        <v>44</v>
      </c>
      <c r="E100" s="46">
        <v>1</v>
      </c>
      <c r="F100" s="74">
        <v>0.95</v>
      </c>
      <c r="G100" s="77" t="s">
        <v>60</v>
      </c>
      <c r="H100" s="69">
        <f>F100/E100</f>
        <v>0.95</v>
      </c>
      <c r="I100" s="38"/>
    </row>
    <row r="101" spans="1:9" ht="179.25" customHeight="1">
      <c r="A101" s="58"/>
      <c r="B101" s="60"/>
      <c r="C101" s="62"/>
      <c r="D101" s="62"/>
      <c r="E101" s="47"/>
      <c r="F101" s="76"/>
      <c r="G101" s="78"/>
      <c r="H101" s="70"/>
      <c r="I101" s="38"/>
    </row>
    <row r="102" spans="1:9" ht="90">
      <c r="A102" s="28">
        <v>7</v>
      </c>
      <c r="B102" s="4"/>
      <c r="C102" s="10" t="s">
        <v>75</v>
      </c>
      <c r="D102" s="38"/>
      <c r="E102" s="38"/>
      <c r="F102" s="38"/>
      <c r="G102" s="38"/>
      <c r="H102" s="38"/>
      <c r="I102" s="38"/>
    </row>
    <row r="103" spans="1:9" ht="63.75">
      <c r="A103" s="32" t="s">
        <v>118</v>
      </c>
      <c r="B103" s="39" t="s">
        <v>58</v>
      </c>
      <c r="C103" s="29"/>
      <c r="D103" s="29" t="s">
        <v>44</v>
      </c>
      <c r="E103" s="30">
        <v>1</v>
      </c>
      <c r="F103" s="31">
        <v>0.53</v>
      </c>
      <c r="G103" s="37" t="s">
        <v>60</v>
      </c>
      <c r="H103" s="68">
        <f>F103/E103</f>
        <v>0.53</v>
      </c>
      <c r="I103" s="38"/>
    </row>
    <row r="104" spans="1:9" ht="38.25">
      <c r="A104" s="28" t="s">
        <v>119</v>
      </c>
      <c r="B104" s="39" t="s">
        <v>99</v>
      </c>
      <c r="C104" s="29"/>
      <c r="D104" s="29" t="s">
        <v>44</v>
      </c>
      <c r="E104" s="30">
        <v>1</v>
      </c>
      <c r="F104" s="31">
        <v>1</v>
      </c>
      <c r="G104" s="37" t="s">
        <v>60</v>
      </c>
      <c r="H104" s="68">
        <f>F104/E104</f>
        <v>1</v>
      </c>
      <c r="I104" s="38"/>
    </row>
    <row r="105" spans="1:9" ht="38.25" customHeight="1">
      <c r="A105" s="28" t="s">
        <v>120</v>
      </c>
      <c r="B105" s="39" t="s">
        <v>100</v>
      </c>
      <c r="C105" s="29"/>
      <c r="D105" s="29" t="s">
        <v>44</v>
      </c>
      <c r="E105" s="30">
        <v>1</v>
      </c>
      <c r="F105" s="31">
        <v>1</v>
      </c>
      <c r="G105" s="37" t="s">
        <v>60</v>
      </c>
      <c r="H105" s="68">
        <f>F105/E105</f>
        <v>1</v>
      </c>
      <c r="I105" s="38"/>
    </row>
    <row r="106" spans="1:9" ht="114.75">
      <c r="A106" s="28" t="s">
        <v>121</v>
      </c>
      <c r="B106" s="39" t="s">
        <v>101</v>
      </c>
      <c r="C106" s="29"/>
      <c r="D106" s="29" t="s">
        <v>44</v>
      </c>
      <c r="E106" s="30">
        <v>1</v>
      </c>
      <c r="F106" s="31">
        <v>1</v>
      </c>
      <c r="G106" s="37" t="s">
        <v>60</v>
      </c>
      <c r="H106" s="68">
        <f>F106/E106</f>
        <v>1</v>
      </c>
      <c r="I106" s="38"/>
    </row>
    <row r="107" spans="1:9" ht="252.75" customHeight="1">
      <c r="A107" s="40" t="s">
        <v>122</v>
      </c>
      <c r="B107" s="59" t="s">
        <v>102</v>
      </c>
      <c r="C107" s="61"/>
      <c r="D107" s="61" t="s">
        <v>44</v>
      </c>
      <c r="E107" s="46">
        <v>1</v>
      </c>
      <c r="F107" s="74">
        <v>0.95</v>
      </c>
      <c r="G107" s="77" t="s">
        <v>60</v>
      </c>
      <c r="H107" s="69">
        <f>F107/E107</f>
        <v>0.95</v>
      </c>
      <c r="I107" s="38"/>
    </row>
    <row r="108" spans="1:9" ht="179.25" customHeight="1">
      <c r="A108" s="41"/>
      <c r="B108" s="60"/>
      <c r="C108" s="62"/>
      <c r="D108" s="62"/>
      <c r="E108" s="47"/>
      <c r="F108" s="76"/>
      <c r="G108" s="78"/>
      <c r="H108" s="70"/>
      <c r="I108" s="38"/>
    </row>
    <row r="109" spans="1:9" ht="90">
      <c r="A109" s="28">
        <v>8</v>
      </c>
      <c r="B109" s="4"/>
      <c r="C109" s="10" t="s">
        <v>196</v>
      </c>
      <c r="D109" s="38"/>
      <c r="E109" s="38"/>
      <c r="F109" s="38"/>
      <c r="G109" s="38"/>
      <c r="H109" s="38"/>
      <c r="I109" s="38"/>
    </row>
    <row r="110" spans="1:9" ht="63.75">
      <c r="A110" s="32" t="s">
        <v>123</v>
      </c>
      <c r="B110" s="39" t="s">
        <v>58</v>
      </c>
      <c r="C110" s="29"/>
      <c r="D110" s="29" t="s">
        <v>44</v>
      </c>
      <c r="E110" s="30">
        <v>1</v>
      </c>
      <c r="F110" s="31">
        <v>0.58</v>
      </c>
      <c r="G110" s="37" t="s">
        <v>60</v>
      </c>
      <c r="H110" s="68">
        <f>F110/E110</f>
        <v>0.58</v>
      </c>
      <c r="I110" s="38"/>
    </row>
    <row r="111" spans="1:9" ht="38.25">
      <c r="A111" s="28" t="s">
        <v>124</v>
      </c>
      <c r="B111" s="39" t="s">
        <v>99</v>
      </c>
      <c r="C111" s="29"/>
      <c r="D111" s="29" t="s">
        <v>44</v>
      </c>
      <c r="E111" s="30">
        <v>1</v>
      </c>
      <c r="F111" s="31">
        <v>1</v>
      </c>
      <c r="G111" s="37" t="s">
        <v>60</v>
      </c>
      <c r="H111" s="68">
        <f>F111/E111</f>
        <v>1</v>
      </c>
      <c r="I111" s="38"/>
    </row>
    <row r="112" spans="1:9" ht="38.25" customHeight="1">
      <c r="A112" s="28" t="s">
        <v>125</v>
      </c>
      <c r="B112" s="39" t="s">
        <v>100</v>
      </c>
      <c r="C112" s="29"/>
      <c r="D112" s="29" t="s">
        <v>44</v>
      </c>
      <c r="E112" s="30">
        <v>1</v>
      </c>
      <c r="F112" s="31">
        <v>1</v>
      </c>
      <c r="G112" s="37" t="s">
        <v>60</v>
      </c>
      <c r="H112" s="68">
        <f>F112/E112</f>
        <v>1</v>
      </c>
      <c r="I112" s="38"/>
    </row>
    <row r="113" spans="1:9" ht="114.75">
      <c r="A113" s="28" t="s">
        <v>126</v>
      </c>
      <c r="B113" s="39" t="s">
        <v>101</v>
      </c>
      <c r="C113" s="29"/>
      <c r="D113" s="29" t="s">
        <v>44</v>
      </c>
      <c r="E113" s="30">
        <v>1</v>
      </c>
      <c r="F113" s="31">
        <v>1</v>
      </c>
      <c r="G113" s="37" t="s">
        <v>60</v>
      </c>
      <c r="H113" s="68">
        <f>F113/E113</f>
        <v>1</v>
      </c>
      <c r="I113" s="38"/>
    </row>
    <row r="114" spans="1:9" ht="252.75" customHeight="1">
      <c r="A114" s="40" t="s">
        <v>127</v>
      </c>
      <c r="B114" s="59" t="s">
        <v>102</v>
      </c>
      <c r="C114" s="29"/>
      <c r="D114" s="61" t="s">
        <v>44</v>
      </c>
      <c r="E114" s="46">
        <v>1</v>
      </c>
      <c r="F114" s="31">
        <v>0.95</v>
      </c>
      <c r="G114" s="37" t="s">
        <v>60</v>
      </c>
      <c r="H114" s="69">
        <f>F114/E114</f>
        <v>0.95</v>
      </c>
      <c r="I114" s="38"/>
    </row>
    <row r="115" spans="1:9" ht="179.25" customHeight="1">
      <c r="A115" s="41"/>
      <c r="B115" s="60"/>
      <c r="C115" s="29"/>
      <c r="D115" s="62"/>
      <c r="E115" s="47"/>
      <c r="F115" s="31"/>
      <c r="G115" s="38"/>
      <c r="H115" s="70"/>
      <c r="I115" s="38"/>
    </row>
    <row r="116" spans="1:9" ht="90">
      <c r="A116" s="28">
        <v>9</v>
      </c>
      <c r="B116" s="4"/>
      <c r="C116" s="10" t="s">
        <v>79</v>
      </c>
      <c r="D116" s="38"/>
      <c r="E116" s="38"/>
      <c r="F116" s="38"/>
      <c r="G116" s="38"/>
      <c r="H116" s="38"/>
      <c r="I116" s="38"/>
    </row>
    <row r="117" spans="1:9" ht="63.75">
      <c r="A117" s="32" t="s">
        <v>128</v>
      </c>
      <c r="B117" s="39" t="s">
        <v>58</v>
      </c>
      <c r="C117" s="29"/>
      <c r="D117" s="29" t="s">
        <v>44</v>
      </c>
      <c r="E117" s="30">
        <v>1</v>
      </c>
      <c r="F117" s="31">
        <v>1</v>
      </c>
      <c r="G117" s="37" t="s">
        <v>60</v>
      </c>
      <c r="H117" s="68">
        <f>F117/E117</f>
        <v>1</v>
      </c>
      <c r="I117" s="38"/>
    </row>
    <row r="118" spans="1:9" ht="38.25">
      <c r="A118" s="28" t="s">
        <v>129</v>
      </c>
      <c r="B118" s="39" t="s">
        <v>99</v>
      </c>
      <c r="C118" s="29"/>
      <c r="D118" s="29" t="s">
        <v>44</v>
      </c>
      <c r="E118" s="30">
        <v>1</v>
      </c>
      <c r="F118" s="31">
        <v>1</v>
      </c>
      <c r="G118" s="37" t="s">
        <v>60</v>
      </c>
      <c r="H118" s="68">
        <f>F118/E118</f>
        <v>1</v>
      </c>
      <c r="I118" s="38"/>
    </row>
    <row r="119" spans="1:9" ht="38.25" customHeight="1">
      <c r="A119" s="28" t="s">
        <v>130</v>
      </c>
      <c r="B119" s="39" t="s">
        <v>100</v>
      </c>
      <c r="C119" s="29"/>
      <c r="D119" s="29" t="s">
        <v>44</v>
      </c>
      <c r="E119" s="30">
        <v>1</v>
      </c>
      <c r="F119" s="31">
        <v>1</v>
      </c>
      <c r="G119" s="37" t="s">
        <v>60</v>
      </c>
      <c r="H119" s="68">
        <f>F119/E119</f>
        <v>1</v>
      </c>
      <c r="I119" s="38"/>
    </row>
    <row r="120" spans="1:9" ht="114.75">
      <c r="A120" s="28" t="s">
        <v>131</v>
      </c>
      <c r="B120" s="39" t="s">
        <v>101</v>
      </c>
      <c r="C120" s="29"/>
      <c r="D120" s="29" t="s">
        <v>44</v>
      </c>
      <c r="E120" s="30">
        <v>1</v>
      </c>
      <c r="F120" s="31">
        <v>1</v>
      </c>
      <c r="G120" s="37" t="s">
        <v>60</v>
      </c>
      <c r="H120" s="68">
        <f>F120/E120</f>
        <v>1</v>
      </c>
      <c r="I120" s="38"/>
    </row>
    <row r="121" spans="1:9" ht="252.75" customHeight="1">
      <c r="A121" s="40" t="s">
        <v>132</v>
      </c>
      <c r="B121" s="59" t="s">
        <v>102</v>
      </c>
      <c r="C121" s="29"/>
      <c r="D121" s="61" t="s">
        <v>44</v>
      </c>
      <c r="E121" s="46">
        <v>1</v>
      </c>
      <c r="F121" s="31">
        <v>0.95</v>
      </c>
      <c r="G121" s="37" t="s">
        <v>60</v>
      </c>
      <c r="H121" s="69">
        <f>F121/E121</f>
        <v>0.95</v>
      </c>
      <c r="I121" s="38"/>
    </row>
    <row r="122" spans="1:9" ht="179.25" customHeight="1">
      <c r="A122" s="41"/>
      <c r="B122" s="60"/>
      <c r="C122" s="29"/>
      <c r="D122" s="62"/>
      <c r="E122" s="47"/>
      <c r="F122" s="31"/>
      <c r="G122" s="38"/>
      <c r="H122" s="70"/>
      <c r="I122" s="38"/>
    </row>
    <row r="123" spans="1:9" ht="90">
      <c r="A123" s="28">
        <v>10</v>
      </c>
      <c r="B123" s="4"/>
      <c r="C123" s="10" t="s">
        <v>82</v>
      </c>
      <c r="D123" s="38"/>
      <c r="E123" s="38"/>
      <c r="F123" s="38"/>
      <c r="G123" s="38"/>
      <c r="H123" s="38"/>
      <c r="I123" s="38"/>
    </row>
    <row r="124" spans="1:9" ht="63.75">
      <c r="A124" s="32" t="s">
        <v>133</v>
      </c>
      <c r="B124" s="39" t="s">
        <v>58</v>
      </c>
      <c r="C124" s="29"/>
      <c r="D124" s="29" t="s">
        <v>44</v>
      </c>
      <c r="E124" s="30">
        <v>1</v>
      </c>
      <c r="F124" s="31">
        <v>0.62</v>
      </c>
      <c r="G124" s="37" t="s">
        <v>60</v>
      </c>
      <c r="H124" s="68">
        <f>F124/E124</f>
        <v>0.62</v>
      </c>
      <c r="I124" s="38"/>
    </row>
    <row r="125" spans="1:9" ht="38.25">
      <c r="A125" s="28" t="s">
        <v>134</v>
      </c>
      <c r="B125" s="39" t="s">
        <v>99</v>
      </c>
      <c r="C125" s="29"/>
      <c r="D125" s="29" t="s">
        <v>44</v>
      </c>
      <c r="E125" s="30">
        <v>1</v>
      </c>
      <c r="F125" s="31">
        <v>1</v>
      </c>
      <c r="G125" s="37" t="s">
        <v>60</v>
      </c>
      <c r="H125" s="68">
        <f>F125/E125</f>
        <v>1</v>
      </c>
      <c r="I125" s="38"/>
    </row>
    <row r="126" spans="1:9" ht="38.25" customHeight="1">
      <c r="A126" s="28" t="s">
        <v>135</v>
      </c>
      <c r="B126" s="39" t="s">
        <v>100</v>
      </c>
      <c r="C126" s="29"/>
      <c r="D126" s="29" t="s">
        <v>44</v>
      </c>
      <c r="E126" s="30">
        <v>1</v>
      </c>
      <c r="F126" s="31">
        <v>1</v>
      </c>
      <c r="G126" s="37" t="s">
        <v>60</v>
      </c>
      <c r="H126" s="68">
        <f>F126/E126</f>
        <v>1</v>
      </c>
      <c r="I126" s="38"/>
    </row>
    <row r="127" spans="1:9" ht="114.75">
      <c r="A127" s="28" t="s">
        <v>136</v>
      </c>
      <c r="B127" s="39" t="s">
        <v>101</v>
      </c>
      <c r="C127" s="29"/>
      <c r="D127" s="29" t="s">
        <v>44</v>
      </c>
      <c r="E127" s="30">
        <v>1</v>
      </c>
      <c r="F127" s="31">
        <v>1</v>
      </c>
      <c r="G127" s="37" t="s">
        <v>60</v>
      </c>
      <c r="H127" s="68">
        <f>F127/E127</f>
        <v>1</v>
      </c>
      <c r="I127" s="38"/>
    </row>
    <row r="128" spans="1:9" ht="252.75" customHeight="1">
      <c r="A128" s="40" t="s">
        <v>137</v>
      </c>
      <c r="B128" s="59" t="s">
        <v>102</v>
      </c>
      <c r="C128" s="29"/>
      <c r="D128" s="61" t="s">
        <v>44</v>
      </c>
      <c r="E128" s="46">
        <v>1</v>
      </c>
      <c r="F128" s="31">
        <v>0.95</v>
      </c>
      <c r="G128" s="37" t="s">
        <v>60</v>
      </c>
      <c r="H128" s="69">
        <f>F128/E128</f>
        <v>0.95</v>
      </c>
      <c r="I128" s="38"/>
    </row>
    <row r="129" spans="1:9" ht="179.25" customHeight="1">
      <c r="A129" s="41"/>
      <c r="B129" s="60"/>
      <c r="C129" s="29"/>
      <c r="D129" s="62"/>
      <c r="E129" s="47"/>
      <c r="F129" s="31"/>
      <c r="G129" s="38"/>
      <c r="H129" s="70"/>
      <c r="I129" s="38"/>
    </row>
    <row r="130" spans="1:9" ht="90">
      <c r="A130" s="28">
        <v>11</v>
      </c>
      <c r="B130" s="4"/>
      <c r="C130" s="10" t="s">
        <v>85</v>
      </c>
      <c r="D130" s="38"/>
      <c r="E130" s="38"/>
      <c r="F130" s="38"/>
      <c r="G130" s="38"/>
      <c r="H130" s="38"/>
      <c r="I130" s="38"/>
    </row>
    <row r="131" spans="1:9" ht="63.75">
      <c r="A131" s="32" t="s">
        <v>138</v>
      </c>
      <c r="B131" s="39" t="s">
        <v>58</v>
      </c>
      <c r="C131" s="29"/>
      <c r="D131" s="29" t="s">
        <v>44</v>
      </c>
      <c r="E131" s="30">
        <v>1</v>
      </c>
      <c r="F131" s="31">
        <v>0.59</v>
      </c>
      <c r="G131" s="37" t="s">
        <v>60</v>
      </c>
      <c r="H131" s="68">
        <f>F131/E131</f>
        <v>0.59</v>
      </c>
      <c r="I131" s="38"/>
    </row>
    <row r="132" spans="1:9" ht="38.25">
      <c r="A132" s="28" t="s">
        <v>139</v>
      </c>
      <c r="B132" s="39" t="s">
        <v>99</v>
      </c>
      <c r="C132" s="29"/>
      <c r="D132" s="29" t="s">
        <v>44</v>
      </c>
      <c r="E132" s="30">
        <v>1</v>
      </c>
      <c r="F132" s="31">
        <v>1</v>
      </c>
      <c r="G132" s="37" t="s">
        <v>60</v>
      </c>
      <c r="H132" s="68">
        <f>F132/E132</f>
        <v>1</v>
      </c>
      <c r="I132" s="38"/>
    </row>
    <row r="133" spans="1:9" ht="38.25" customHeight="1">
      <c r="A133" s="28" t="s">
        <v>140</v>
      </c>
      <c r="B133" s="39" t="s">
        <v>100</v>
      </c>
      <c r="C133" s="29"/>
      <c r="D133" s="29" t="s">
        <v>44</v>
      </c>
      <c r="E133" s="30">
        <v>1</v>
      </c>
      <c r="F133" s="31">
        <v>1</v>
      </c>
      <c r="G133" s="37" t="s">
        <v>60</v>
      </c>
      <c r="H133" s="68">
        <f>F133/E133</f>
        <v>1</v>
      </c>
      <c r="I133" s="38"/>
    </row>
    <row r="134" spans="1:9" ht="114.75">
      <c r="A134" s="28" t="s">
        <v>141</v>
      </c>
      <c r="B134" s="39" t="s">
        <v>101</v>
      </c>
      <c r="C134" s="29"/>
      <c r="D134" s="29" t="s">
        <v>44</v>
      </c>
      <c r="E134" s="30">
        <v>1</v>
      </c>
      <c r="F134" s="31">
        <v>1</v>
      </c>
      <c r="G134" s="37" t="s">
        <v>60</v>
      </c>
      <c r="H134" s="68">
        <f>F134/E134</f>
        <v>1</v>
      </c>
      <c r="I134" s="38"/>
    </row>
    <row r="135" spans="1:9" ht="252.75" customHeight="1">
      <c r="A135" s="40" t="s">
        <v>142</v>
      </c>
      <c r="B135" s="59" t="s">
        <v>102</v>
      </c>
      <c r="C135" s="29"/>
      <c r="D135" s="61" t="s">
        <v>44</v>
      </c>
      <c r="E135" s="46">
        <v>1</v>
      </c>
      <c r="F135" s="31">
        <v>0.95</v>
      </c>
      <c r="G135" s="37" t="s">
        <v>60</v>
      </c>
      <c r="H135" s="69">
        <f>F135/E135</f>
        <v>0.95</v>
      </c>
      <c r="I135" s="38"/>
    </row>
    <row r="136" spans="1:9" ht="179.25" customHeight="1">
      <c r="A136" s="41"/>
      <c r="B136" s="60"/>
      <c r="C136" s="29"/>
      <c r="D136" s="62"/>
      <c r="E136" s="47"/>
      <c r="F136" s="31"/>
      <c r="G136" s="38"/>
      <c r="H136" s="70"/>
      <c r="I136" s="38"/>
    </row>
    <row r="137" spans="1:9" ht="90">
      <c r="A137" s="28">
        <v>12</v>
      </c>
      <c r="B137" s="4"/>
      <c r="C137" s="10" t="s">
        <v>88</v>
      </c>
      <c r="D137" s="38"/>
      <c r="E137" s="38"/>
      <c r="F137" s="38"/>
      <c r="G137" s="38"/>
      <c r="H137" s="38"/>
      <c r="I137" s="38"/>
    </row>
    <row r="138" spans="1:9" ht="63.75">
      <c r="A138" s="32" t="s">
        <v>143</v>
      </c>
      <c r="B138" s="39" t="s">
        <v>58</v>
      </c>
      <c r="C138" s="29"/>
      <c r="D138" s="29" t="s">
        <v>44</v>
      </c>
      <c r="E138" s="30">
        <v>1</v>
      </c>
      <c r="F138" s="31">
        <v>0.45</v>
      </c>
      <c r="G138" s="37" t="s">
        <v>60</v>
      </c>
      <c r="H138" s="68">
        <f>F138/E138</f>
        <v>0.45</v>
      </c>
      <c r="I138" s="38"/>
    </row>
    <row r="139" spans="1:9" ht="38.25">
      <c r="A139" s="28" t="s">
        <v>144</v>
      </c>
      <c r="B139" s="39" t="s">
        <v>99</v>
      </c>
      <c r="C139" s="29"/>
      <c r="D139" s="29" t="s">
        <v>44</v>
      </c>
      <c r="E139" s="30">
        <v>1</v>
      </c>
      <c r="F139" s="31">
        <v>1</v>
      </c>
      <c r="G139" s="37" t="s">
        <v>60</v>
      </c>
      <c r="H139" s="68">
        <f>F139/E139</f>
        <v>1</v>
      </c>
      <c r="I139" s="38"/>
    </row>
    <row r="140" spans="1:9" ht="38.25" customHeight="1">
      <c r="A140" s="28" t="s">
        <v>145</v>
      </c>
      <c r="B140" s="39" t="s">
        <v>100</v>
      </c>
      <c r="C140" s="29"/>
      <c r="D140" s="29" t="s">
        <v>44</v>
      </c>
      <c r="E140" s="30">
        <v>1</v>
      </c>
      <c r="F140" s="31">
        <v>1</v>
      </c>
      <c r="G140" s="37" t="s">
        <v>60</v>
      </c>
      <c r="H140" s="68">
        <f>F140/E140</f>
        <v>1</v>
      </c>
      <c r="I140" s="38"/>
    </row>
    <row r="141" spans="1:9" ht="114.75">
      <c r="A141" s="28" t="s">
        <v>146</v>
      </c>
      <c r="B141" s="39" t="s">
        <v>101</v>
      </c>
      <c r="C141" s="29"/>
      <c r="D141" s="29" t="s">
        <v>44</v>
      </c>
      <c r="E141" s="30">
        <v>1</v>
      </c>
      <c r="F141" s="31">
        <v>1</v>
      </c>
      <c r="G141" s="37" t="s">
        <v>60</v>
      </c>
      <c r="H141" s="68">
        <f>F141/E141</f>
        <v>1</v>
      </c>
      <c r="I141" s="38"/>
    </row>
    <row r="142" spans="1:9" ht="237.75" customHeight="1">
      <c r="A142" s="40" t="s">
        <v>147</v>
      </c>
      <c r="B142" s="59" t="s">
        <v>102</v>
      </c>
      <c r="C142" s="29"/>
      <c r="D142" s="61" t="s">
        <v>44</v>
      </c>
      <c r="E142" s="46">
        <v>1</v>
      </c>
      <c r="F142" s="31">
        <v>0.95</v>
      </c>
      <c r="G142" s="37" t="s">
        <v>60</v>
      </c>
      <c r="H142" s="69">
        <f>F142/E142</f>
        <v>0.95</v>
      </c>
      <c r="I142" s="38"/>
    </row>
    <row r="143" spans="1:9" ht="147.75" customHeight="1">
      <c r="A143" s="41"/>
      <c r="B143" s="60"/>
      <c r="C143" s="29"/>
      <c r="D143" s="62"/>
      <c r="E143" s="47"/>
      <c r="F143" s="31"/>
      <c r="G143" s="38"/>
      <c r="H143" s="70"/>
      <c r="I143" s="38"/>
    </row>
    <row r="144" spans="1:9" ht="90">
      <c r="A144" s="28">
        <v>13</v>
      </c>
      <c r="B144" s="4"/>
      <c r="C144" s="10" t="s">
        <v>89</v>
      </c>
      <c r="D144" s="38"/>
      <c r="E144" s="38"/>
      <c r="F144" s="38"/>
      <c r="G144" s="38"/>
      <c r="H144" s="38"/>
      <c r="I144" s="38"/>
    </row>
    <row r="145" spans="1:9" ht="63.75">
      <c r="A145" s="32" t="s">
        <v>148</v>
      </c>
      <c r="B145" s="39" t="s">
        <v>58</v>
      </c>
      <c r="C145" s="29"/>
      <c r="D145" s="29" t="s">
        <v>44</v>
      </c>
      <c r="E145" s="30">
        <v>1</v>
      </c>
      <c r="F145" s="31">
        <v>0.5</v>
      </c>
      <c r="G145" s="37" t="s">
        <v>60</v>
      </c>
      <c r="H145" s="68">
        <f>F145/E145</f>
        <v>0.5</v>
      </c>
      <c r="I145" s="38"/>
    </row>
    <row r="146" spans="1:9" ht="38.25">
      <c r="A146" s="28" t="s">
        <v>149</v>
      </c>
      <c r="B146" s="39" t="s">
        <v>99</v>
      </c>
      <c r="C146" s="29"/>
      <c r="D146" s="29" t="s">
        <v>44</v>
      </c>
      <c r="E146" s="30">
        <v>1</v>
      </c>
      <c r="F146" s="79">
        <v>1</v>
      </c>
      <c r="G146" s="37" t="s">
        <v>60</v>
      </c>
      <c r="H146" s="68">
        <f>F146/E146</f>
        <v>1</v>
      </c>
      <c r="I146" s="38"/>
    </row>
    <row r="147" spans="1:9" ht="38.25" customHeight="1">
      <c r="A147" s="28" t="s">
        <v>150</v>
      </c>
      <c r="B147" s="39" t="s">
        <v>100</v>
      </c>
      <c r="C147" s="29"/>
      <c r="D147" s="29" t="s">
        <v>44</v>
      </c>
      <c r="E147" s="30">
        <v>1</v>
      </c>
      <c r="F147" s="79">
        <v>1</v>
      </c>
      <c r="G147" s="37" t="s">
        <v>60</v>
      </c>
      <c r="H147" s="68">
        <f>F147/E147</f>
        <v>1</v>
      </c>
      <c r="I147" s="38"/>
    </row>
    <row r="148" spans="1:9" ht="114.75">
      <c r="A148" s="28" t="s">
        <v>151</v>
      </c>
      <c r="B148" s="39" t="s">
        <v>101</v>
      </c>
      <c r="C148" s="29"/>
      <c r="D148" s="29" t="s">
        <v>44</v>
      </c>
      <c r="E148" s="30">
        <v>1</v>
      </c>
      <c r="F148" s="79">
        <v>1</v>
      </c>
      <c r="G148" s="37" t="s">
        <v>60</v>
      </c>
      <c r="H148" s="68">
        <f>F148/E148</f>
        <v>1</v>
      </c>
      <c r="I148" s="38"/>
    </row>
    <row r="149" spans="1:9" ht="237.75" customHeight="1">
      <c r="A149" s="40" t="s">
        <v>152</v>
      </c>
      <c r="B149" s="59" t="s">
        <v>102</v>
      </c>
      <c r="C149" s="29"/>
      <c r="D149" s="61" t="s">
        <v>44</v>
      </c>
      <c r="E149" s="46">
        <v>1</v>
      </c>
      <c r="F149" s="79">
        <v>0.95</v>
      </c>
      <c r="G149" s="37" t="s">
        <v>60</v>
      </c>
      <c r="H149" s="69">
        <f>F149/E149</f>
        <v>0.95</v>
      </c>
      <c r="I149" s="38"/>
    </row>
    <row r="150" spans="1:9" ht="147.75" customHeight="1">
      <c r="A150" s="41"/>
      <c r="B150" s="60"/>
      <c r="C150" s="29"/>
      <c r="D150" s="62"/>
      <c r="E150" s="47"/>
      <c r="F150" s="31"/>
      <c r="G150" s="38"/>
      <c r="H150" s="70"/>
      <c r="I150" s="38"/>
    </row>
    <row r="151" spans="1:9" ht="90">
      <c r="A151" s="28">
        <v>14</v>
      </c>
      <c r="B151" s="4"/>
      <c r="C151" s="10" t="s">
        <v>177</v>
      </c>
      <c r="D151" s="38"/>
      <c r="E151" s="38"/>
      <c r="F151" s="38"/>
      <c r="G151" s="38"/>
      <c r="H151" s="38"/>
      <c r="I151" s="38"/>
    </row>
    <row r="152" spans="1:9" ht="93" customHeight="1">
      <c r="A152" s="32" t="s">
        <v>153</v>
      </c>
      <c r="B152" s="39" t="s">
        <v>58</v>
      </c>
      <c r="C152" s="29"/>
      <c r="D152" s="29" t="s">
        <v>44</v>
      </c>
      <c r="E152" s="30">
        <v>1</v>
      </c>
      <c r="F152" s="31">
        <v>0.4</v>
      </c>
      <c r="G152" s="37" t="s">
        <v>60</v>
      </c>
      <c r="H152" s="68">
        <f>F152/E152</f>
        <v>0.4</v>
      </c>
      <c r="I152" s="38"/>
    </row>
    <row r="153" spans="1:9" ht="38.25">
      <c r="A153" s="28" t="s">
        <v>154</v>
      </c>
      <c r="B153" s="39" t="s">
        <v>99</v>
      </c>
      <c r="C153" s="29"/>
      <c r="D153" s="29" t="s">
        <v>44</v>
      </c>
      <c r="E153" s="30">
        <v>1</v>
      </c>
      <c r="F153" s="79">
        <v>1</v>
      </c>
      <c r="G153" s="37" t="s">
        <v>60</v>
      </c>
      <c r="H153" s="68">
        <f>F153/E153</f>
        <v>1</v>
      </c>
      <c r="I153" s="38"/>
    </row>
    <row r="154" spans="1:9" ht="67.5" customHeight="1">
      <c r="A154" s="28" t="s">
        <v>155</v>
      </c>
      <c r="B154" s="39" t="s">
        <v>100</v>
      </c>
      <c r="C154" s="29"/>
      <c r="D154" s="29" t="s">
        <v>44</v>
      </c>
      <c r="E154" s="30">
        <v>1</v>
      </c>
      <c r="F154" s="79">
        <v>1</v>
      </c>
      <c r="G154" s="37" t="s">
        <v>60</v>
      </c>
      <c r="H154" s="68">
        <f>F154/E154</f>
        <v>1</v>
      </c>
      <c r="I154" s="38"/>
    </row>
    <row r="155" spans="1:9" ht="132" customHeight="1">
      <c r="A155" s="28" t="s">
        <v>156</v>
      </c>
      <c r="B155" s="39" t="s">
        <v>101</v>
      </c>
      <c r="C155" s="29"/>
      <c r="D155" s="29" t="s">
        <v>44</v>
      </c>
      <c r="E155" s="30">
        <v>1</v>
      </c>
      <c r="F155" s="79">
        <v>1</v>
      </c>
      <c r="G155" s="37" t="s">
        <v>60</v>
      </c>
      <c r="H155" s="68">
        <f>F155/E155</f>
        <v>1</v>
      </c>
      <c r="I155" s="38"/>
    </row>
    <row r="156" spans="1:9" ht="147.75" customHeight="1">
      <c r="A156" s="40" t="s">
        <v>157</v>
      </c>
      <c r="B156" s="59" t="s">
        <v>102</v>
      </c>
      <c r="C156" s="29"/>
      <c r="D156" s="61" t="s">
        <v>44</v>
      </c>
      <c r="E156" s="46">
        <v>1</v>
      </c>
      <c r="F156" s="79">
        <v>0.95</v>
      </c>
      <c r="G156" s="37" t="s">
        <v>60</v>
      </c>
      <c r="H156" s="69">
        <f>F156/E156</f>
        <v>0.95</v>
      </c>
      <c r="I156" s="38"/>
    </row>
    <row r="157" spans="1:9" ht="147.75" customHeight="1">
      <c r="A157" s="41"/>
      <c r="B157" s="60"/>
      <c r="C157" s="29"/>
      <c r="D157" s="62"/>
      <c r="E157" s="47"/>
      <c r="F157" s="31"/>
      <c r="G157" s="38"/>
      <c r="H157" s="70"/>
      <c r="I157" s="38"/>
    </row>
    <row r="158" spans="1:9" ht="75">
      <c r="A158" s="28">
        <v>15</v>
      </c>
      <c r="B158" s="4"/>
      <c r="C158" s="10" t="s">
        <v>178</v>
      </c>
      <c r="D158" s="38"/>
      <c r="E158" s="38"/>
      <c r="F158" s="38"/>
      <c r="G158" s="38"/>
      <c r="H158" s="38"/>
      <c r="I158" s="38"/>
    </row>
    <row r="159" spans="1:9" ht="90" customHeight="1">
      <c r="A159" s="32" t="s">
        <v>158</v>
      </c>
      <c r="B159" s="39" t="s">
        <v>58</v>
      </c>
      <c r="C159" s="29"/>
      <c r="D159" s="29" t="s">
        <v>44</v>
      </c>
      <c r="E159" s="30">
        <v>1</v>
      </c>
      <c r="F159" s="31">
        <v>0.39</v>
      </c>
      <c r="G159" s="37" t="s">
        <v>60</v>
      </c>
      <c r="H159" s="68">
        <f>F159/E159</f>
        <v>0.39</v>
      </c>
      <c r="I159" s="38"/>
    </row>
    <row r="160" spans="1:9" ht="46.5" customHeight="1">
      <c r="A160" s="28" t="s">
        <v>159</v>
      </c>
      <c r="B160" s="39" t="s">
        <v>99</v>
      </c>
      <c r="C160" s="29"/>
      <c r="D160" s="29" t="s">
        <v>44</v>
      </c>
      <c r="E160" s="30">
        <v>1</v>
      </c>
      <c r="F160" s="79">
        <v>1</v>
      </c>
      <c r="G160" s="37" t="s">
        <v>60</v>
      </c>
      <c r="H160" s="68">
        <f>F160/E160</f>
        <v>1</v>
      </c>
      <c r="I160" s="38"/>
    </row>
    <row r="161" spans="1:9" ht="66.75" customHeight="1">
      <c r="A161" s="28" t="s">
        <v>160</v>
      </c>
      <c r="B161" s="39" t="s">
        <v>100</v>
      </c>
      <c r="C161" s="29"/>
      <c r="D161" s="29" t="s">
        <v>44</v>
      </c>
      <c r="E161" s="30">
        <v>1</v>
      </c>
      <c r="F161" s="79">
        <v>1</v>
      </c>
      <c r="G161" s="37" t="s">
        <v>60</v>
      </c>
      <c r="H161" s="68">
        <f>F161/E161</f>
        <v>1</v>
      </c>
      <c r="I161" s="38"/>
    </row>
    <row r="162" spans="1:9" ht="126" customHeight="1">
      <c r="A162" s="28" t="s">
        <v>161</v>
      </c>
      <c r="B162" s="39" t="s">
        <v>101</v>
      </c>
      <c r="C162" s="29"/>
      <c r="D162" s="29" t="s">
        <v>44</v>
      </c>
      <c r="E162" s="30">
        <v>1</v>
      </c>
      <c r="F162" s="79">
        <v>1</v>
      </c>
      <c r="G162" s="37" t="s">
        <v>60</v>
      </c>
      <c r="H162" s="68">
        <f>F162/E162</f>
        <v>1</v>
      </c>
      <c r="I162" s="38"/>
    </row>
    <row r="163" spans="1:9" ht="147.75" customHeight="1">
      <c r="A163" s="40" t="s">
        <v>162</v>
      </c>
      <c r="B163" s="59" t="s">
        <v>102</v>
      </c>
      <c r="C163" s="29"/>
      <c r="D163" s="61" t="s">
        <v>44</v>
      </c>
      <c r="E163" s="46">
        <v>1</v>
      </c>
      <c r="F163" s="79">
        <v>1</v>
      </c>
      <c r="G163" s="37" t="s">
        <v>60</v>
      </c>
      <c r="H163" s="69">
        <f>F163/E163</f>
        <v>1</v>
      </c>
      <c r="I163" s="38"/>
    </row>
    <row r="164" spans="1:9" ht="147.75" customHeight="1">
      <c r="A164" s="41"/>
      <c r="B164" s="60"/>
      <c r="C164" s="29"/>
      <c r="D164" s="62"/>
      <c r="E164" s="47"/>
      <c r="F164" s="31"/>
      <c r="G164" s="38"/>
      <c r="H164" s="70"/>
      <c r="I164" s="38"/>
    </row>
    <row r="165" spans="1:9" ht="90">
      <c r="A165" s="28">
        <v>16</v>
      </c>
      <c r="B165" s="4"/>
      <c r="C165" s="10" t="s">
        <v>184</v>
      </c>
      <c r="D165" s="38"/>
      <c r="E165" s="38"/>
      <c r="F165" s="38"/>
      <c r="G165" s="38"/>
      <c r="H165" s="38"/>
      <c r="I165" s="38"/>
    </row>
    <row r="166" spans="1:9" ht="63.75">
      <c r="A166" s="32" t="s">
        <v>163</v>
      </c>
      <c r="B166" s="39" t="s">
        <v>58</v>
      </c>
      <c r="C166" s="29"/>
      <c r="D166" s="29" t="s">
        <v>44</v>
      </c>
      <c r="E166" s="30">
        <v>1</v>
      </c>
      <c r="F166" s="31">
        <v>0.39</v>
      </c>
      <c r="G166" s="37" t="s">
        <v>60</v>
      </c>
      <c r="H166" s="68">
        <f>F166/E166</f>
        <v>0.39</v>
      </c>
      <c r="I166" s="38"/>
    </row>
    <row r="167" spans="1:9" ht="38.25">
      <c r="A167" s="28" t="s">
        <v>164</v>
      </c>
      <c r="B167" s="39" t="s">
        <v>99</v>
      </c>
      <c r="C167" s="29"/>
      <c r="D167" s="29" t="s">
        <v>44</v>
      </c>
      <c r="E167" s="30">
        <v>1</v>
      </c>
      <c r="F167" s="31">
        <v>1</v>
      </c>
      <c r="G167" s="37" t="s">
        <v>60</v>
      </c>
      <c r="H167" s="68">
        <f>F167/E167</f>
        <v>1</v>
      </c>
      <c r="I167" s="38"/>
    </row>
    <row r="168" spans="1:9" ht="38.25" customHeight="1">
      <c r="A168" s="28" t="s">
        <v>165</v>
      </c>
      <c r="B168" s="39" t="s">
        <v>100</v>
      </c>
      <c r="C168" s="29"/>
      <c r="D168" s="29" t="s">
        <v>44</v>
      </c>
      <c r="E168" s="30">
        <v>1</v>
      </c>
      <c r="F168" s="31">
        <v>1</v>
      </c>
      <c r="G168" s="37" t="s">
        <v>60</v>
      </c>
      <c r="H168" s="68">
        <f>F168/E168</f>
        <v>1</v>
      </c>
      <c r="I168" s="38"/>
    </row>
    <row r="169" spans="1:9" ht="114.75">
      <c r="A169" s="28" t="s">
        <v>166</v>
      </c>
      <c r="B169" s="39" t="s">
        <v>101</v>
      </c>
      <c r="C169" s="29"/>
      <c r="D169" s="29" t="s">
        <v>44</v>
      </c>
      <c r="E169" s="30">
        <v>1</v>
      </c>
      <c r="F169" s="31">
        <v>1</v>
      </c>
      <c r="G169" s="37" t="s">
        <v>60</v>
      </c>
      <c r="H169" s="68">
        <f>F169/E169</f>
        <v>1</v>
      </c>
      <c r="I169" s="38"/>
    </row>
    <row r="170" spans="1:9" ht="237.75" customHeight="1">
      <c r="A170" s="40" t="s">
        <v>167</v>
      </c>
      <c r="B170" s="59" t="s">
        <v>102</v>
      </c>
      <c r="C170" s="29"/>
      <c r="D170" s="61" t="s">
        <v>44</v>
      </c>
      <c r="E170" s="46">
        <v>1</v>
      </c>
      <c r="F170" s="31">
        <v>1</v>
      </c>
      <c r="G170" s="37" t="s">
        <v>60</v>
      </c>
      <c r="H170" s="69">
        <f>F170/E170</f>
        <v>1</v>
      </c>
      <c r="I170" s="38"/>
    </row>
    <row r="171" spans="1:9" ht="147.75" customHeight="1">
      <c r="A171" s="41"/>
      <c r="B171" s="60"/>
      <c r="C171" s="29"/>
      <c r="D171" s="62"/>
      <c r="E171" s="47"/>
      <c r="F171" s="31"/>
      <c r="G171" s="38"/>
      <c r="H171" s="70"/>
      <c r="I171" s="38"/>
    </row>
    <row r="172" spans="1:9" ht="90">
      <c r="A172" s="80">
        <v>17</v>
      </c>
      <c r="B172" s="4"/>
      <c r="C172" s="10" t="s">
        <v>180</v>
      </c>
      <c r="D172" s="38"/>
      <c r="E172" s="38"/>
      <c r="F172" s="38"/>
      <c r="G172" s="38"/>
      <c r="H172" s="38"/>
      <c r="I172" s="38"/>
    </row>
    <row r="173" spans="1:9" ht="63.75">
      <c r="A173" s="32" t="s">
        <v>185</v>
      </c>
      <c r="B173" s="39" t="s">
        <v>58</v>
      </c>
      <c r="C173" s="29"/>
      <c r="D173" s="29" t="s">
        <v>44</v>
      </c>
      <c r="E173" s="30">
        <v>1</v>
      </c>
      <c r="F173" s="31">
        <v>0.39</v>
      </c>
      <c r="G173" s="37" t="s">
        <v>60</v>
      </c>
      <c r="H173" s="68">
        <f>F173/E173</f>
        <v>0.39</v>
      </c>
      <c r="I173" s="38"/>
    </row>
    <row r="174" spans="1:9" ht="38.25">
      <c r="A174" s="28" t="s">
        <v>186</v>
      </c>
      <c r="B174" s="39" t="s">
        <v>99</v>
      </c>
      <c r="C174" s="29"/>
      <c r="D174" s="29" t="s">
        <v>44</v>
      </c>
      <c r="E174" s="30">
        <v>1</v>
      </c>
      <c r="F174" s="31">
        <v>1</v>
      </c>
      <c r="G174" s="37" t="s">
        <v>60</v>
      </c>
      <c r="H174" s="68">
        <f>F174/E174</f>
        <v>1</v>
      </c>
      <c r="I174" s="38"/>
    </row>
    <row r="175" spans="1:9" ht="38.25" customHeight="1">
      <c r="A175" s="28" t="s">
        <v>187</v>
      </c>
      <c r="B175" s="39" t="s">
        <v>100</v>
      </c>
      <c r="C175" s="29"/>
      <c r="D175" s="29" t="s">
        <v>44</v>
      </c>
      <c r="E175" s="30">
        <v>1</v>
      </c>
      <c r="F175" s="31">
        <v>1</v>
      </c>
      <c r="G175" s="37" t="s">
        <v>60</v>
      </c>
      <c r="H175" s="68">
        <f>F175/E175</f>
        <v>1</v>
      </c>
      <c r="I175" s="38"/>
    </row>
    <row r="176" spans="1:9" ht="114.75">
      <c r="A176" s="28" t="s">
        <v>188</v>
      </c>
      <c r="B176" s="39" t="s">
        <v>101</v>
      </c>
      <c r="C176" s="29"/>
      <c r="D176" s="29" t="s">
        <v>44</v>
      </c>
      <c r="E176" s="30">
        <v>1</v>
      </c>
      <c r="F176" s="31">
        <v>1</v>
      </c>
      <c r="G176" s="37" t="s">
        <v>60</v>
      </c>
      <c r="H176" s="68">
        <f>F176/E176</f>
        <v>1</v>
      </c>
      <c r="I176" s="38"/>
    </row>
    <row r="177" spans="1:9" ht="237.75" customHeight="1">
      <c r="A177" s="40" t="s">
        <v>189</v>
      </c>
      <c r="B177" s="59" t="s">
        <v>102</v>
      </c>
      <c r="C177" s="29"/>
      <c r="D177" s="61" t="s">
        <v>44</v>
      </c>
      <c r="E177" s="46">
        <v>1</v>
      </c>
      <c r="F177" s="31">
        <v>1</v>
      </c>
      <c r="G177" s="37" t="s">
        <v>60</v>
      </c>
      <c r="H177" s="69">
        <f>F177/E177</f>
        <v>1</v>
      </c>
      <c r="I177" s="38"/>
    </row>
    <row r="178" spans="1:9" ht="147.75" customHeight="1">
      <c r="A178" s="41"/>
      <c r="B178" s="60"/>
      <c r="C178" s="29"/>
      <c r="D178" s="62"/>
      <c r="E178" s="47"/>
      <c r="F178" s="31"/>
      <c r="G178" s="38"/>
      <c r="H178" s="70"/>
      <c r="I178" s="38"/>
    </row>
    <row r="179" spans="1:9" ht="75">
      <c r="A179" s="28">
        <v>18</v>
      </c>
      <c r="B179" s="4"/>
      <c r="C179" s="10" t="s">
        <v>181</v>
      </c>
      <c r="D179" s="38"/>
      <c r="E179" s="38"/>
      <c r="F179" s="38"/>
      <c r="G179" s="38"/>
      <c r="H179" s="38"/>
      <c r="I179" s="38"/>
    </row>
    <row r="180" spans="1:9" ht="63.75">
      <c r="A180" s="32" t="s">
        <v>190</v>
      </c>
      <c r="B180" s="39" t="s">
        <v>58</v>
      </c>
      <c r="C180" s="29"/>
      <c r="D180" s="29" t="s">
        <v>44</v>
      </c>
      <c r="E180" s="30">
        <v>1</v>
      </c>
      <c r="F180" s="31">
        <v>0.65</v>
      </c>
      <c r="G180" s="37" t="s">
        <v>60</v>
      </c>
      <c r="H180" s="68">
        <f>F180/E180</f>
        <v>0.65</v>
      </c>
      <c r="I180" s="38"/>
    </row>
    <row r="181" spans="1:9" ht="38.25">
      <c r="A181" s="28" t="s">
        <v>191</v>
      </c>
      <c r="B181" s="39" t="s">
        <v>99</v>
      </c>
      <c r="C181" s="29"/>
      <c r="D181" s="29" t="s">
        <v>44</v>
      </c>
      <c r="E181" s="30">
        <v>1</v>
      </c>
      <c r="F181" s="31">
        <v>1</v>
      </c>
      <c r="G181" s="37" t="s">
        <v>60</v>
      </c>
      <c r="H181" s="68">
        <f>F181/E181</f>
        <v>1</v>
      </c>
      <c r="I181" s="38"/>
    </row>
    <row r="182" spans="1:9" ht="38.25" customHeight="1">
      <c r="A182" s="28" t="s">
        <v>192</v>
      </c>
      <c r="B182" s="39" t="s">
        <v>100</v>
      </c>
      <c r="C182" s="29"/>
      <c r="D182" s="29" t="s">
        <v>44</v>
      </c>
      <c r="E182" s="30">
        <v>1</v>
      </c>
      <c r="F182" s="31">
        <v>1</v>
      </c>
      <c r="G182" s="37" t="s">
        <v>60</v>
      </c>
      <c r="H182" s="68">
        <f>F182/E182</f>
        <v>1</v>
      </c>
      <c r="I182" s="38"/>
    </row>
    <row r="183" spans="1:9" ht="114.75">
      <c r="A183" s="28" t="s">
        <v>193</v>
      </c>
      <c r="B183" s="39" t="s">
        <v>101</v>
      </c>
      <c r="C183" s="29"/>
      <c r="D183" s="29" t="s">
        <v>44</v>
      </c>
      <c r="E183" s="30">
        <v>1</v>
      </c>
      <c r="F183" s="31">
        <v>1</v>
      </c>
      <c r="G183" s="37" t="s">
        <v>60</v>
      </c>
      <c r="H183" s="68">
        <f>F183/E183</f>
        <v>1</v>
      </c>
      <c r="I183" s="38"/>
    </row>
    <row r="184" spans="1:9" ht="237.75" customHeight="1">
      <c r="A184" s="57" t="s">
        <v>194</v>
      </c>
      <c r="B184" s="59" t="s">
        <v>102</v>
      </c>
      <c r="C184" s="29"/>
      <c r="D184" s="61" t="s">
        <v>44</v>
      </c>
      <c r="E184" s="46">
        <v>1</v>
      </c>
      <c r="F184" s="31">
        <v>1</v>
      </c>
      <c r="G184" s="37" t="s">
        <v>60</v>
      </c>
      <c r="H184" s="69">
        <f>F184/E184</f>
        <v>1</v>
      </c>
      <c r="I184" s="38"/>
    </row>
    <row r="185" spans="1:9" ht="147.75" customHeight="1">
      <c r="A185" s="58"/>
      <c r="B185" s="60"/>
      <c r="C185" s="29"/>
      <c r="D185" s="62"/>
      <c r="E185" s="47"/>
      <c r="F185" s="31"/>
      <c r="G185" s="38"/>
      <c r="H185" s="70"/>
      <c r="I185" s="38"/>
    </row>
    <row r="186" spans="1:9" ht="150.75" customHeight="1">
      <c r="A186" s="28">
        <v>19</v>
      </c>
      <c r="B186" s="4"/>
      <c r="C186" s="10" t="s">
        <v>182</v>
      </c>
      <c r="D186" s="38"/>
      <c r="E186" s="38"/>
      <c r="F186" s="38"/>
      <c r="G186" s="38"/>
      <c r="H186" s="38"/>
      <c r="I186" s="38"/>
    </row>
    <row r="187" spans="1:9" ht="63.75">
      <c r="A187" s="32" t="s">
        <v>197</v>
      </c>
      <c r="B187" s="39" t="s">
        <v>58</v>
      </c>
      <c r="C187" s="29"/>
      <c r="D187" s="29" t="s">
        <v>44</v>
      </c>
      <c r="E187" s="30">
        <v>1</v>
      </c>
      <c r="F187" s="31">
        <v>0.39</v>
      </c>
      <c r="G187" s="37" t="s">
        <v>60</v>
      </c>
      <c r="H187" s="68">
        <f>F187/E187</f>
        <v>0.39</v>
      </c>
      <c r="I187" s="38"/>
    </row>
    <row r="188" spans="1:9" ht="38.25">
      <c r="A188" s="28" t="s">
        <v>198</v>
      </c>
      <c r="B188" s="39" t="s">
        <v>99</v>
      </c>
      <c r="C188" s="29"/>
      <c r="D188" s="29" t="s">
        <v>44</v>
      </c>
      <c r="E188" s="30">
        <v>1</v>
      </c>
      <c r="F188" s="31">
        <v>1</v>
      </c>
      <c r="G188" s="37" t="s">
        <v>60</v>
      </c>
      <c r="H188" s="68">
        <f>F188/E188</f>
        <v>1</v>
      </c>
      <c r="I188" s="38"/>
    </row>
    <row r="189" spans="1:9" ht="51">
      <c r="A189" s="28" t="s">
        <v>199</v>
      </c>
      <c r="B189" s="39" t="s">
        <v>100</v>
      </c>
      <c r="C189" s="29"/>
      <c r="D189" s="29" t="s">
        <v>44</v>
      </c>
      <c r="E189" s="30">
        <v>1</v>
      </c>
      <c r="F189" s="31">
        <v>1</v>
      </c>
      <c r="G189" s="37" t="s">
        <v>60</v>
      </c>
      <c r="H189" s="68">
        <f>F189/E189</f>
        <v>1</v>
      </c>
      <c r="I189" s="38"/>
    </row>
    <row r="190" spans="1:9" ht="114.75">
      <c r="A190" s="28" t="s">
        <v>200</v>
      </c>
      <c r="B190" s="39" t="s">
        <v>101</v>
      </c>
      <c r="C190" s="29"/>
      <c r="D190" s="29" t="s">
        <v>44</v>
      </c>
      <c r="E190" s="30">
        <v>1</v>
      </c>
      <c r="F190" s="31">
        <v>1</v>
      </c>
      <c r="G190" s="37" t="s">
        <v>60</v>
      </c>
      <c r="H190" s="68">
        <f>F190/E190</f>
        <v>1</v>
      </c>
      <c r="I190" s="38"/>
    </row>
    <row r="191" spans="1:9" ht="237.75" customHeight="1">
      <c r="A191" s="57" t="s">
        <v>201</v>
      </c>
      <c r="B191" s="59" t="s">
        <v>102</v>
      </c>
      <c r="C191" s="43"/>
      <c r="D191" s="61" t="s">
        <v>44</v>
      </c>
      <c r="E191" s="46">
        <v>1</v>
      </c>
      <c r="F191" s="71">
        <v>1</v>
      </c>
      <c r="G191" s="81" t="s">
        <v>60</v>
      </c>
      <c r="H191" s="69">
        <v>1</v>
      </c>
      <c r="I191" s="82"/>
    </row>
    <row r="192" spans="1:9" s="4" customFormat="1" ht="85.5" customHeight="1">
      <c r="A192" s="58"/>
      <c r="B192" s="60"/>
      <c r="C192" s="29"/>
      <c r="D192" s="62"/>
      <c r="E192" s="47"/>
      <c r="F192" s="31"/>
      <c r="G192" s="38"/>
      <c r="H192" s="70"/>
      <c r="I192" s="38"/>
    </row>
  </sheetData>
  <sheetProtection/>
  <mergeCells count="131">
    <mergeCell ref="A100:A101"/>
    <mergeCell ref="B100:B101"/>
    <mergeCell ref="C100:C101"/>
    <mergeCell ref="D100:D101"/>
    <mergeCell ref="E100:E101"/>
    <mergeCell ref="F100:F101"/>
    <mergeCell ref="A184:A185"/>
    <mergeCell ref="B184:B185"/>
    <mergeCell ref="D184:D185"/>
    <mergeCell ref="E184:E185"/>
    <mergeCell ref="H184:H185"/>
    <mergeCell ref="A191:A192"/>
    <mergeCell ref="B191:B192"/>
    <mergeCell ref="D191:D192"/>
    <mergeCell ref="E191:E192"/>
    <mergeCell ref="H191:H192"/>
    <mergeCell ref="K26:K44"/>
    <mergeCell ref="C93:C94"/>
    <mergeCell ref="F93:F94"/>
    <mergeCell ref="I93:I94"/>
    <mergeCell ref="C107:C108"/>
    <mergeCell ref="F107:F108"/>
    <mergeCell ref="G107:G108"/>
    <mergeCell ref="G100:G101"/>
    <mergeCell ref="H100:H101"/>
    <mergeCell ref="B177:B178"/>
    <mergeCell ref="D177:D178"/>
    <mergeCell ref="E177:E178"/>
    <mergeCell ref="H177:H178"/>
    <mergeCell ref="B163:B164"/>
    <mergeCell ref="D163:D164"/>
    <mergeCell ref="E163:E164"/>
    <mergeCell ref="H163:H164"/>
    <mergeCell ref="B170:B171"/>
    <mergeCell ref="D170:D171"/>
    <mergeCell ref="E170:E171"/>
    <mergeCell ref="H170:H171"/>
    <mergeCell ref="B149:B150"/>
    <mergeCell ref="D149:D150"/>
    <mergeCell ref="E149:E150"/>
    <mergeCell ref="H149:H150"/>
    <mergeCell ref="B156:B157"/>
    <mergeCell ref="D156:D157"/>
    <mergeCell ref="E156:E157"/>
    <mergeCell ref="H156:H157"/>
    <mergeCell ref="B135:B136"/>
    <mergeCell ref="D135:D136"/>
    <mergeCell ref="E135:E136"/>
    <mergeCell ref="H135:H136"/>
    <mergeCell ref="B142:B143"/>
    <mergeCell ref="D142:D143"/>
    <mergeCell ref="E142:E143"/>
    <mergeCell ref="H142:H143"/>
    <mergeCell ref="B121:B122"/>
    <mergeCell ref="D121:D122"/>
    <mergeCell ref="E121:E122"/>
    <mergeCell ref="H121:H122"/>
    <mergeCell ref="B128:B129"/>
    <mergeCell ref="D128:D129"/>
    <mergeCell ref="E128:E129"/>
    <mergeCell ref="H128:H129"/>
    <mergeCell ref="B107:B108"/>
    <mergeCell ref="D107:D108"/>
    <mergeCell ref="E107:E108"/>
    <mergeCell ref="H107:H108"/>
    <mergeCell ref="B114:B115"/>
    <mergeCell ref="D114:D115"/>
    <mergeCell ref="E114:E115"/>
    <mergeCell ref="H114:H115"/>
    <mergeCell ref="A86:A87"/>
    <mergeCell ref="B86:B87"/>
    <mergeCell ref="D86:D87"/>
    <mergeCell ref="E86:E87"/>
    <mergeCell ref="H86:H87"/>
    <mergeCell ref="A93:A94"/>
    <mergeCell ref="B93:B94"/>
    <mergeCell ref="D93:D94"/>
    <mergeCell ref="A72:A73"/>
    <mergeCell ref="B72:B73"/>
    <mergeCell ref="D72:D73"/>
    <mergeCell ref="E72:E73"/>
    <mergeCell ref="H72:H73"/>
    <mergeCell ref="H79:H80"/>
    <mergeCell ref="F2:F4"/>
    <mergeCell ref="A6:G6"/>
    <mergeCell ref="A21:G21"/>
    <mergeCell ref="A47:G47"/>
    <mergeCell ref="A48:G48"/>
    <mergeCell ref="C57:C58"/>
    <mergeCell ref="D57:D58"/>
    <mergeCell ref="E57:E58"/>
    <mergeCell ref="G57:G58"/>
    <mergeCell ref="A79:A80"/>
    <mergeCell ref="B79:B80"/>
    <mergeCell ref="D79:D80"/>
    <mergeCell ref="E79:E80"/>
    <mergeCell ref="H23:H24"/>
    <mergeCell ref="F23:F24"/>
    <mergeCell ref="G23:G24"/>
    <mergeCell ref="A65:A66"/>
    <mergeCell ref="B65:B66"/>
    <mergeCell ref="D65:D66"/>
    <mergeCell ref="I23:I24"/>
    <mergeCell ref="J23:J24"/>
    <mergeCell ref="I57:I58"/>
    <mergeCell ref="A54:G54"/>
    <mergeCell ref="A55:G55"/>
    <mergeCell ref="A57:A58"/>
    <mergeCell ref="B57:B58"/>
    <mergeCell ref="B19:E19"/>
    <mergeCell ref="F19:G19"/>
    <mergeCell ref="E23:E24"/>
    <mergeCell ref="L23:L24"/>
    <mergeCell ref="A12:G12"/>
    <mergeCell ref="A13:G13"/>
    <mergeCell ref="A14:G14"/>
    <mergeCell ref="A20:G20"/>
    <mergeCell ref="K23:K24"/>
    <mergeCell ref="A5:G5"/>
    <mergeCell ref="A7:G7"/>
    <mergeCell ref="A8:G8"/>
    <mergeCell ref="A9:G9"/>
    <mergeCell ref="A10:G10"/>
    <mergeCell ref="A11:G11"/>
    <mergeCell ref="E65:E66"/>
    <mergeCell ref="H65:H66"/>
    <mergeCell ref="C23:C24"/>
    <mergeCell ref="D23:D24"/>
    <mergeCell ref="A23:A24"/>
    <mergeCell ref="B23:B24"/>
    <mergeCell ref="F57:F58"/>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52"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Гл сп-эксперт1</cp:lastModifiedBy>
  <cp:lastPrinted>2017-07-03T06:13:52Z</cp:lastPrinted>
  <dcterms:created xsi:type="dcterms:W3CDTF">2016-02-04T06:52:46Z</dcterms:created>
  <dcterms:modified xsi:type="dcterms:W3CDTF">2017-07-26T13:04:17Z</dcterms:modified>
  <cp:category/>
  <cp:version/>
  <cp:contentType/>
  <cp:contentStatus/>
</cp:coreProperties>
</file>