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320" windowHeight="12015"/>
  </bookViews>
  <sheets>
    <sheet name="КЦСОН стационар" sheetId="3" r:id="rId1"/>
  </sheets>
  <externalReferences>
    <externalReference r:id="rId2"/>
  </externalReferences>
  <definedNames>
    <definedName name="_xlnm.Print_Titles" localSheetId="0">'КЦСОН стационар'!$12:$13</definedName>
  </definedNames>
  <calcPr calcId="145621"/>
</workbook>
</file>

<file path=xl/calcChain.xml><?xml version="1.0" encoding="utf-8"?>
<calcChain xmlns="http://schemas.openxmlformats.org/spreadsheetml/2006/main">
  <c r="D17" i="3" l="1"/>
  <c r="F17" i="3"/>
  <c r="H17" i="3"/>
  <c r="J17" i="3"/>
  <c r="L17" i="3"/>
  <c r="N17" i="3"/>
  <c r="O17" i="3"/>
  <c r="P17" i="3" s="1"/>
  <c r="O16" i="3" l="1"/>
  <c r="P16" i="3" l="1"/>
  <c r="N16" i="3"/>
  <c r="L16" i="3"/>
  <c r="J16" i="3"/>
  <c r="H16" i="3"/>
  <c r="F16" i="3"/>
  <c r="D16" i="3"/>
  <c r="O15" i="3"/>
  <c r="M15" i="3"/>
  <c r="K15" i="3"/>
  <c r="L15" i="3" s="1"/>
  <c r="I15" i="3"/>
  <c r="G15" i="3"/>
  <c r="E15" i="3"/>
  <c r="C15" i="3"/>
  <c r="O14" i="3"/>
  <c r="M14" i="3"/>
  <c r="K14" i="3"/>
  <c r="L14" i="3" s="1"/>
  <c r="I14" i="3"/>
  <c r="G14" i="3"/>
  <c r="E14" i="3"/>
  <c r="C14" i="3"/>
  <c r="D15" i="3" l="1"/>
  <c r="D14" i="3"/>
  <c r="F14" i="3"/>
  <c r="F15" i="3"/>
  <c r="H14" i="3"/>
  <c r="H15" i="3"/>
  <c r="J14" i="3"/>
  <c r="J15" i="3"/>
  <c r="N15" i="3"/>
  <c r="N14" i="3"/>
  <c r="P14" i="3"/>
  <c r="P15" i="3"/>
</calcChain>
</file>

<file path=xl/sharedStrings.xml><?xml version="1.0" encoding="utf-8"?>
<sst xmlns="http://schemas.openxmlformats.org/spreadsheetml/2006/main" count="35" uniqueCount="22">
  <si>
    <t>Социально-бытовая услуга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</si>
  <si>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</si>
  <si>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</si>
  <si>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</si>
  <si>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</si>
  <si>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</t>
  </si>
  <si>
    <t>норматив</t>
  </si>
  <si>
    <t>тариф</t>
  </si>
  <si>
    <t>Наименование ГБУ</t>
  </si>
  <si>
    <t>в день, руб.</t>
  </si>
  <si>
    <t>Социально-трудовые услуги</t>
  </si>
  <si>
    <t xml:space="preserve">Подушевые нормативы и тарифы на социальные услуги в стационарной форме , предоставляемые в комплексных центрах социального обслуживания населения </t>
  </si>
  <si>
    <t>к приказу Министерства социальной защиты населения</t>
  </si>
  <si>
    <t>Государственное бюджетное учреждение "Комплексный центр социального обслуживания населения" Бельского района</t>
  </si>
  <si>
    <t>№ п/п</t>
  </si>
  <si>
    <t>ГБУ "КЦСОН" города ВВ и ВВ р-на</t>
  </si>
  <si>
    <t>ГБУ "КЦСОН" города Кимры и Кимр р-на</t>
  </si>
  <si>
    <t xml:space="preserve">ГБУ "Тверской КЦСОН" </t>
  </si>
  <si>
    <t>"Приложение 3</t>
  </si>
  <si>
    <t>Тверской области от   21 января 2015 года  № 6/1"</t>
  </si>
  <si>
    <t xml:space="preserve">Приложение </t>
  </si>
  <si>
    <t>Тверской области от  26 марта 2015 года  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</si>
</sst>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1" fillId="0" borderId="0" xfId="0" applyFont="1"/>
    <xf numFmtId="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Д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88;&#1072;&#1073;&#1086;&#1090;&#1072;%20&#1076;&#1086;&#1084;&#1072;\2015\&#1075;&#1086;&#1089;%20&#1079;&#1072;&#1076;&#1072;&#1085;&#1080;&#1103;%20-%202015-2017\&#1087;&#1086;&#1076;&#1091;&#1096;.&#1092;&#1080;&#1085;&#1072;&#1085;.%20&#1085;&#1072;%202015%20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-во услуг"/>
      <sheetName val="МФОТ"/>
      <sheetName val="подуш.фин услуги"/>
      <sheetName val="стоимость стац."/>
      <sheetName val="стоимость в разрезе подвидов"/>
      <sheetName val="Лист2"/>
      <sheetName val="ПФХД"/>
      <sheetName val="2015"/>
      <sheetName val="2016"/>
      <sheetName val="2017"/>
    </sheetNames>
    <sheetDataSet>
      <sheetData sheetId="0"/>
      <sheetData sheetId="1"/>
      <sheetData sheetId="2">
        <row r="6">
          <cell r="YG6">
            <v>0</v>
          </cell>
        </row>
        <row r="7">
          <cell r="YG7">
            <v>0</v>
          </cell>
        </row>
        <row r="13">
          <cell r="AHQ13">
            <v>8.4000000000000003E-4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8" workbookViewId="0">
      <selection activeCell="Q18" sqref="Q18"/>
    </sheetView>
  </sheetViews>
  <sheetFormatPr defaultRowHeight="15" x14ac:dyDescent="0.25"/>
  <cols>
    <col min="1" max="1" width="3.85546875" customWidth="1"/>
    <col min="2" max="2" width="43.7109375" customWidth="1"/>
    <col min="3" max="3" width="7.7109375" customWidth="1"/>
    <col min="4" max="4" width="8.5703125" customWidth="1"/>
    <col min="6" max="6" width="8.7109375" customWidth="1"/>
    <col min="7" max="8" width="8.28515625" customWidth="1"/>
    <col min="9" max="9" width="8.140625" customWidth="1"/>
    <col min="10" max="10" width="8.42578125" customWidth="1"/>
    <col min="11" max="11" width="7.5703125" customWidth="1"/>
    <col min="12" max="12" width="7.7109375" customWidth="1"/>
    <col min="13" max="13" width="7.42578125" customWidth="1"/>
    <col min="14" max="14" width="7" customWidth="1"/>
    <col min="15" max="15" width="8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 t="s">
        <v>20</v>
      </c>
      <c r="I1" s="1"/>
      <c r="K1" s="1"/>
      <c r="L1" s="1"/>
      <c r="M1" s="1"/>
    </row>
    <row r="2" spans="1:16" x14ac:dyDescent="0.25">
      <c r="A2" s="1"/>
      <c r="B2" s="1"/>
      <c r="C2" s="1"/>
      <c r="D2" s="1"/>
      <c r="E2" s="1"/>
      <c r="F2" s="1"/>
      <c r="G2" s="1"/>
      <c r="H2" s="1" t="s">
        <v>12</v>
      </c>
      <c r="I2" s="1"/>
      <c r="K2" s="1"/>
      <c r="L2" s="1"/>
      <c r="M2" s="1"/>
    </row>
    <row r="3" spans="1:16" x14ac:dyDescent="0.25">
      <c r="A3" s="1"/>
      <c r="B3" s="1"/>
      <c r="C3" s="1"/>
      <c r="D3" s="1"/>
      <c r="E3" s="1"/>
      <c r="F3" s="1"/>
      <c r="G3" s="1"/>
      <c r="H3" s="1" t="s">
        <v>21</v>
      </c>
      <c r="I3" s="1"/>
      <c r="K3" s="1"/>
      <c r="L3" s="1"/>
      <c r="M3" s="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K4" s="1"/>
      <c r="L4" s="1"/>
      <c r="M4" s="1"/>
    </row>
    <row r="5" spans="1:16" x14ac:dyDescent="0.25">
      <c r="A5" s="1"/>
      <c r="B5" s="1"/>
      <c r="C5" s="1"/>
      <c r="D5" s="1"/>
      <c r="E5" s="1"/>
      <c r="F5" s="1"/>
      <c r="G5" s="1"/>
      <c r="H5" s="1" t="s">
        <v>18</v>
      </c>
      <c r="I5" s="1"/>
      <c r="K5" s="1"/>
      <c r="L5" s="1"/>
    </row>
    <row r="6" spans="1:16" x14ac:dyDescent="0.25">
      <c r="A6" s="1"/>
      <c r="B6" s="1"/>
      <c r="C6" s="1"/>
      <c r="D6" s="1"/>
      <c r="E6" s="1"/>
      <c r="F6" s="1"/>
      <c r="G6" s="1"/>
      <c r="H6" s="1" t="s">
        <v>12</v>
      </c>
      <c r="I6" s="1"/>
      <c r="K6" s="1"/>
      <c r="L6" s="1"/>
    </row>
    <row r="7" spans="1:16" x14ac:dyDescent="0.25">
      <c r="A7" s="1"/>
      <c r="B7" s="1"/>
      <c r="C7" s="1"/>
      <c r="D7" s="1"/>
      <c r="E7" s="1"/>
      <c r="F7" s="1"/>
      <c r="G7" s="1"/>
      <c r="H7" s="1" t="s">
        <v>19</v>
      </c>
      <c r="I7" s="1"/>
      <c r="K7" s="1"/>
      <c r="L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6" ht="35.25" customHeight="1" x14ac:dyDescent="0.25">
      <c r="A9" s="1"/>
      <c r="B9" s="8" t="s">
        <v>11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 t="s">
        <v>9</v>
      </c>
    </row>
    <row r="12" spans="1:16" ht="90.75" customHeight="1" x14ac:dyDescent="0.25">
      <c r="A12" s="11" t="s">
        <v>14</v>
      </c>
      <c r="B12" s="13" t="s">
        <v>8</v>
      </c>
      <c r="C12" s="9" t="s">
        <v>0</v>
      </c>
      <c r="D12" s="10"/>
      <c r="E12" s="9" t="s">
        <v>1</v>
      </c>
      <c r="F12" s="10"/>
      <c r="G12" s="9" t="s">
        <v>2</v>
      </c>
      <c r="H12" s="10"/>
      <c r="I12" s="9" t="s">
        <v>3</v>
      </c>
      <c r="J12" s="10"/>
      <c r="K12" s="9" t="s">
        <v>10</v>
      </c>
      <c r="L12" s="10"/>
      <c r="M12" s="9" t="s">
        <v>4</v>
      </c>
      <c r="N12" s="10"/>
      <c r="O12" s="9" t="s">
        <v>5</v>
      </c>
      <c r="P12" s="10"/>
    </row>
    <row r="13" spans="1:16" ht="13.5" customHeight="1" x14ac:dyDescent="0.25">
      <c r="A13" s="12"/>
      <c r="B13" s="14"/>
      <c r="C13" s="4" t="s">
        <v>6</v>
      </c>
      <c r="D13" s="4" t="s">
        <v>7</v>
      </c>
      <c r="E13" s="4" t="s">
        <v>6</v>
      </c>
      <c r="F13" s="4" t="s">
        <v>7</v>
      </c>
      <c r="G13" s="4" t="s">
        <v>6</v>
      </c>
      <c r="H13" s="4" t="s">
        <v>7</v>
      </c>
      <c r="I13" s="4" t="s">
        <v>6</v>
      </c>
      <c r="J13" s="4" t="s">
        <v>7</v>
      </c>
      <c r="K13" s="4" t="s">
        <v>6</v>
      </c>
      <c r="L13" s="4" t="s">
        <v>7</v>
      </c>
      <c r="M13" s="4" t="s">
        <v>6</v>
      </c>
      <c r="N13" s="4" t="s">
        <v>7</v>
      </c>
      <c r="O13" s="4" t="s">
        <v>6</v>
      </c>
      <c r="P13" s="4" t="s">
        <v>7</v>
      </c>
    </row>
    <row r="14" spans="1:16" ht="0.75" hidden="1" customHeight="1" x14ac:dyDescent="0.25">
      <c r="A14" s="5"/>
      <c r="B14" s="6" t="s">
        <v>15</v>
      </c>
      <c r="C14" s="2">
        <f>ROUND('[1]подуш.фин услуги'!YG6*1000,2)</f>
        <v>0</v>
      </c>
      <c r="D14" s="2">
        <f t="shared" ref="D14:D17" si="0">ROUND(C14*103%,2)</f>
        <v>0</v>
      </c>
      <c r="E14" s="2">
        <f>ROUND('[1]подуш.фин услуги'!ABM6*1000,1)</f>
        <v>0</v>
      </c>
      <c r="F14" s="2">
        <f t="shared" ref="F14:F17" si="1">ROUND(E14*103%,2)</f>
        <v>0</v>
      </c>
      <c r="G14" s="2">
        <f>ROUND('[1]подуш.фин услуги'!AEG6*1000,2)</f>
        <v>0</v>
      </c>
      <c r="H14" s="2">
        <f t="shared" ref="H14:H17" si="2">ROUND(G14*103%,2)</f>
        <v>0</v>
      </c>
      <c r="I14" s="2">
        <f>ROUND('[1]подуш.фин услуги'!AFK6*1000,2)</f>
        <v>0</v>
      </c>
      <c r="J14" s="2">
        <f t="shared" ref="J14:J17" si="3">ROUND(I14*103%,2)</f>
        <v>0</v>
      </c>
      <c r="K14" s="2">
        <f>ROUND('[1]подуш.фин услуги'!AGC6*1000,1)</f>
        <v>0</v>
      </c>
      <c r="L14" s="2">
        <f t="shared" ref="L14:L17" si="4">ROUND(K14*103%,2)</f>
        <v>0</v>
      </c>
      <c r="M14" s="2">
        <f>ROUND('[1]подуш.фин услуги'!AGR6*1000,2)</f>
        <v>0</v>
      </c>
      <c r="N14" s="2">
        <f t="shared" ref="N14:N17" si="5">ROUND(M14*103%,2)</f>
        <v>0</v>
      </c>
      <c r="O14" s="2">
        <f>ROUND('[1]подуш.фин услуги'!AHQ6*1000,2)</f>
        <v>0</v>
      </c>
      <c r="P14" s="2">
        <f t="shared" ref="P14:P17" si="6">ROUND(O14*103%,2)</f>
        <v>0</v>
      </c>
    </row>
    <row r="15" spans="1:16" ht="21.75" hidden="1" customHeight="1" x14ac:dyDescent="0.25">
      <c r="A15" s="5"/>
      <c r="B15" s="6" t="s">
        <v>16</v>
      </c>
      <c r="C15" s="2">
        <f>ROUND('[1]подуш.фин услуги'!YG7*1000,2)</f>
        <v>0</v>
      </c>
      <c r="D15" s="2">
        <f t="shared" si="0"/>
        <v>0</v>
      </c>
      <c r="E15" s="2">
        <f>ROUND('[1]подуш.фин услуги'!ABM7*1000,1)</f>
        <v>0</v>
      </c>
      <c r="F15" s="2">
        <f t="shared" si="1"/>
        <v>0</v>
      </c>
      <c r="G15" s="2">
        <f>ROUND('[1]подуш.фин услуги'!AEG7*1000,2)</f>
        <v>0</v>
      </c>
      <c r="H15" s="2">
        <f t="shared" si="2"/>
        <v>0</v>
      </c>
      <c r="I15" s="2">
        <f>ROUND('[1]подуш.фин услуги'!AFK7*1000,2)</f>
        <v>0</v>
      </c>
      <c r="J15" s="2">
        <f t="shared" si="3"/>
        <v>0</v>
      </c>
      <c r="K15" s="2">
        <f>ROUND('[1]подуш.фин услуги'!AGC7*1000,1)</f>
        <v>0</v>
      </c>
      <c r="L15" s="2">
        <f t="shared" si="4"/>
        <v>0</v>
      </c>
      <c r="M15" s="2">
        <f>ROUND('[1]подуш.фин услуги'!AGR7*1000,2)</f>
        <v>0</v>
      </c>
      <c r="N15" s="2">
        <f t="shared" si="5"/>
        <v>0</v>
      </c>
      <c r="O15" s="2">
        <f>ROUND('[1]подуш.фин услуги'!AHQ7*1000,2)</f>
        <v>0</v>
      </c>
      <c r="P15" s="2">
        <f t="shared" si="6"/>
        <v>0</v>
      </c>
    </row>
    <row r="16" spans="1:16" ht="18.75" hidden="1" customHeight="1" x14ac:dyDescent="0.25">
      <c r="A16" s="7"/>
      <c r="B16" s="6" t="s">
        <v>17</v>
      </c>
      <c r="C16" s="2">
        <v>0</v>
      </c>
      <c r="D16" s="2">
        <f t="shared" si="0"/>
        <v>0</v>
      </c>
      <c r="E16" s="2">
        <v>0</v>
      </c>
      <c r="F16" s="2">
        <f t="shared" si="1"/>
        <v>0</v>
      </c>
      <c r="G16" s="2">
        <v>0</v>
      </c>
      <c r="H16" s="2">
        <f t="shared" si="2"/>
        <v>0</v>
      </c>
      <c r="I16" s="2">
        <v>0</v>
      </c>
      <c r="J16" s="2">
        <f t="shared" si="3"/>
        <v>0</v>
      </c>
      <c r="K16" s="2">
        <v>0</v>
      </c>
      <c r="L16" s="2">
        <f t="shared" si="4"/>
        <v>0</v>
      </c>
      <c r="M16" s="2">
        <v>0</v>
      </c>
      <c r="N16" s="2">
        <f t="shared" si="5"/>
        <v>0</v>
      </c>
      <c r="O16" s="2">
        <f>ROUND('[1]подуш.фин услуги'!AHQ9*1000,2)</f>
        <v>0</v>
      </c>
      <c r="P16" s="2">
        <f t="shared" si="6"/>
        <v>0</v>
      </c>
    </row>
    <row r="17" spans="1:16" ht="42" customHeight="1" x14ac:dyDescent="0.25">
      <c r="A17" s="7">
        <v>5</v>
      </c>
      <c r="B17" s="3" t="s">
        <v>13</v>
      </c>
      <c r="C17" s="2">
        <v>412.59</v>
      </c>
      <c r="D17" s="2">
        <f t="shared" si="0"/>
        <v>424.97</v>
      </c>
      <c r="E17" s="2">
        <v>105</v>
      </c>
      <c r="F17" s="2">
        <f t="shared" si="1"/>
        <v>108.15</v>
      </c>
      <c r="G17" s="2">
        <v>1.63</v>
      </c>
      <c r="H17" s="2">
        <f t="shared" si="2"/>
        <v>1.68</v>
      </c>
      <c r="I17" s="2">
        <v>1.6</v>
      </c>
      <c r="J17" s="2">
        <f t="shared" si="3"/>
        <v>1.65</v>
      </c>
      <c r="K17" s="2">
        <v>3.9</v>
      </c>
      <c r="L17" s="2">
        <f t="shared" si="4"/>
        <v>4.0199999999999996</v>
      </c>
      <c r="M17" s="2">
        <v>1</v>
      </c>
      <c r="N17" s="2">
        <f t="shared" si="5"/>
        <v>1.03</v>
      </c>
      <c r="O17" s="2">
        <f>ROUND('[1]подуш.фин услуги'!AHQ13*1000,2)</f>
        <v>0.84</v>
      </c>
      <c r="P17" s="2">
        <f t="shared" si="6"/>
        <v>0.87</v>
      </c>
    </row>
  </sheetData>
  <mergeCells count="10">
    <mergeCell ref="B9:L9"/>
    <mergeCell ref="K12:L12"/>
    <mergeCell ref="M12:N12"/>
    <mergeCell ref="O12:P12"/>
    <mergeCell ref="A12:A13"/>
    <mergeCell ref="B12:B13"/>
    <mergeCell ref="C12:D12"/>
    <mergeCell ref="E12:F12"/>
    <mergeCell ref="G12:H12"/>
    <mergeCell ref="I12:J12"/>
  </mergeCells>
  <pageMargins left="0.70866141732283472" right="0" top="1.1811023622047245" bottom="0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КЦСОН стационар</vt:lpstr>
      <vt:lpstr>'КЦСОН стационар'!Заголовки_для_печати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ПЭО</dc:creator>
  <cp:lastModifiedBy>Тихомирова</cp:lastModifiedBy>
  <cp:lastPrinted>2015-04-15T07:52:33Z</cp:lastPrinted>
  <dcterms:created xsi:type="dcterms:W3CDTF">2015-02-18T11:50:34Z</dcterms:created>
  <dcterms:modified xsi:type="dcterms:W3CDTF">2015-05-27T10:49:45Z</dcterms:modified>
</cp:coreProperties>
</file>